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877\Desktop\"/>
    </mc:Choice>
  </mc:AlternateContent>
  <bookViews>
    <workbookView xWindow="0" yWindow="0" windowWidth="28800" windowHeight="11880" tabRatio="848"/>
  </bookViews>
  <sheets>
    <sheet name="필독_작성 및 제출요령" sheetId="39" r:id="rId1"/>
    <sheet name="표지" sheetId="1" r:id="rId2"/>
    <sheet name="종합집계" sheetId="29" r:id="rId3"/>
    <sheet name="1.재무안정성 2.운용자산" sheetId="30" r:id="rId4"/>
    <sheet name="3-1.운용인력" sheetId="32" r:id="rId5"/>
    <sheet name="3-2.업계경력" sheetId="33" r:id="rId6"/>
    <sheet name="3-3.운용인력 변동률" sheetId="38" r:id="rId7"/>
    <sheet name="4.감독기관 제재사항" sheetId="35" r:id="rId8"/>
  </sheets>
  <definedNames>
    <definedName name="_xlnm._FilterDatabase" localSheetId="1" hidden="1">표지!$G$15:$I$15</definedName>
    <definedName name="_xlnm._FilterDatabase" localSheetId="0" hidden="1">'필독_작성 및 제출요령'!$G$10:$I$10</definedName>
    <definedName name="_xlnm.Print_Area" localSheetId="3">'1.재무안정성 2.운용자산'!$B$10:$J$40</definedName>
    <definedName name="_xlnm.Print_Area" localSheetId="4">'3-1.운용인력'!$B$14:$K$55</definedName>
    <definedName name="_xlnm.Print_Area" localSheetId="5">'3-2.업계경력'!$B$14:$L$54</definedName>
    <definedName name="_xlnm.Print_Area" localSheetId="6">'3-3.운용인력 변동률'!$B$14:$J$54</definedName>
    <definedName name="_xlnm.Print_Area" localSheetId="7">'4.감독기관 제재사항'!$B$11:$G$40</definedName>
    <definedName name="_xlnm.Print_Area" localSheetId="2">종합집계!$B$10:$H$42</definedName>
    <definedName name="_xlnm.Print_Area" localSheetId="1">표지!$B$11:$J$39</definedName>
    <definedName name="_xlnm.Print_Area" localSheetId="0">'필독_작성 및 제출요령'!$B$3:$N$44</definedName>
  </definedNames>
  <calcPr calcId="162913"/>
</workbook>
</file>

<file path=xl/calcChain.xml><?xml version="1.0" encoding="utf-8"?>
<calcChain xmlns="http://schemas.openxmlformats.org/spreadsheetml/2006/main">
  <c r="H25" i="38" l="1"/>
  <c r="H24" i="38"/>
  <c r="G23" i="32" l="1"/>
  <c r="H32" i="32" l="1"/>
  <c r="H44" i="32" l="1"/>
  <c r="H45" i="32"/>
  <c r="H46" i="32"/>
  <c r="E14" i="29"/>
  <c r="E13" i="29"/>
  <c r="H52" i="32" l="1"/>
  <c r="G25" i="32" s="1"/>
  <c r="I25" i="33" l="1"/>
  <c r="I24" i="33"/>
  <c r="E18" i="38" l="1"/>
  <c r="E17" i="38"/>
  <c r="H30" i="32"/>
  <c r="I38" i="30" l="1"/>
  <c r="I37" i="30" l="1"/>
  <c r="I36" i="30" l="1"/>
  <c r="C20" i="30" l="1"/>
  <c r="E20" i="29"/>
  <c r="E23" i="29" l="1"/>
  <c r="G24" i="29" l="1"/>
  <c r="G30" i="29"/>
  <c r="G29" i="29"/>
  <c r="G28" i="29"/>
  <c r="G27" i="29"/>
  <c r="D15" i="35" l="1"/>
  <c r="D14" i="35"/>
  <c r="H39" i="32" l="1"/>
  <c r="E18" i="33"/>
  <c r="E17" i="33"/>
  <c r="H41" i="32"/>
  <c r="H40" i="32"/>
  <c r="H38" i="32"/>
  <c r="H37" i="32"/>
  <c r="H33" i="32"/>
  <c r="H34" i="32"/>
  <c r="H35" i="32"/>
  <c r="H36" i="32"/>
  <c r="H42" i="32"/>
  <c r="H43" i="32"/>
  <c r="H47" i="32"/>
  <c r="H48" i="32"/>
  <c r="H31" i="32"/>
  <c r="E18" i="32"/>
  <c r="E17" i="32"/>
  <c r="E14" i="30"/>
  <c r="E13" i="30"/>
  <c r="I27" i="30"/>
  <c r="C21" i="30"/>
  <c r="C32" i="30"/>
  <c r="C33" i="30"/>
  <c r="G32" i="30"/>
  <c r="G22" i="29" s="1"/>
  <c r="F38" i="29"/>
  <c r="G24" i="32" l="1"/>
  <c r="G25" i="29" s="1"/>
  <c r="G33" i="30"/>
  <c r="G23" i="29" s="1"/>
  <c r="G21" i="29"/>
  <c r="G20" i="29"/>
  <c r="G19" i="29"/>
  <c r="E22" i="29" l="1"/>
  <c r="E21" i="29"/>
  <c r="G26" i="29"/>
</calcChain>
</file>

<file path=xl/comments1.xml><?xml version="1.0" encoding="utf-8"?>
<comments xmlns="http://schemas.openxmlformats.org/spreadsheetml/2006/main">
  <authors>
    <author>하진현</author>
  </authors>
  <commentList>
    <comment ref="C19" authorId="0" shapeId="0">
      <text>
        <r>
          <rPr>
            <b/>
            <sz val="14"/>
            <color indexed="81"/>
            <rFont val="돋움"/>
            <family val="3"/>
            <charset val="129"/>
          </rPr>
          <t>총자산순이익률</t>
        </r>
        <r>
          <rPr>
            <b/>
            <sz val="14"/>
            <color indexed="81"/>
            <rFont val="Tahoma"/>
            <family val="2"/>
          </rPr>
          <t>(</t>
        </r>
        <r>
          <rPr>
            <b/>
            <sz val="14"/>
            <color indexed="81"/>
            <rFont val="돋움"/>
            <family val="3"/>
            <charset val="129"/>
          </rPr>
          <t>증권</t>
        </r>
        <r>
          <rPr>
            <b/>
            <sz val="14"/>
            <color indexed="81"/>
            <rFont val="Tahoma"/>
            <family val="2"/>
          </rPr>
          <t xml:space="preserve">, </t>
        </r>
        <r>
          <rPr>
            <b/>
            <sz val="14"/>
            <color indexed="81"/>
            <rFont val="돋움"/>
            <family val="3"/>
            <charset val="129"/>
          </rPr>
          <t>자산운용사</t>
        </r>
        <r>
          <rPr>
            <b/>
            <sz val="14"/>
            <color indexed="81"/>
            <rFont val="Tahoma"/>
            <family val="2"/>
          </rPr>
          <t xml:space="preserve">)
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>금융투자협회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전자공시서비스</t>
        </r>
        <r>
          <rPr>
            <sz val="11"/>
            <color indexed="81"/>
            <rFont val="Tahoma"/>
            <family val="2"/>
          </rPr>
          <t xml:space="preserve">
-&gt; </t>
        </r>
        <r>
          <rPr>
            <sz val="11"/>
            <color indexed="81"/>
            <rFont val="돋움"/>
            <family val="3"/>
            <charset val="129"/>
          </rPr>
          <t>금융투자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회사공시</t>
        </r>
        <r>
          <rPr>
            <sz val="11"/>
            <color indexed="81"/>
            <rFont val="Tahoma"/>
            <family val="2"/>
          </rPr>
          <t xml:space="preserve"> 
-&gt; </t>
        </r>
        <r>
          <rPr>
            <sz val="11"/>
            <color indexed="81"/>
            <rFont val="돋움"/>
            <family val="3"/>
            <charset val="129"/>
          </rPr>
          <t>금융투자회사공시검색</t>
        </r>
        <r>
          <rPr>
            <sz val="11"/>
            <color indexed="81"/>
            <rFont val="Tahoma"/>
            <family val="2"/>
          </rPr>
          <t xml:space="preserve"> 
-&gt; </t>
        </r>
        <r>
          <rPr>
            <sz val="11"/>
            <color indexed="81"/>
            <rFont val="돋움"/>
            <family val="3"/>
            <charset val="129"/>
          </rPr>
          <t xml:space="preserve">회사비교검색
</t>
        </r>
        <r>
          <rPr>
            <sz val="11"/>
            <color indexed="81"/>
            <rFont val="Tahoma"/>
            <family val="2"/>
          </rPr>
          <t>-&gt; (</t>
        </r>
        <r>
          <rPr>
            <sz val="11"/>
            <color indexed="81"/>
            <rFont val="돋움"/>
            <family val="3"/>
            <charset val="129"/>
          </rPr>
          <t>업권구분</t>
        </r>
        <r>
          <rPr>
            <sz val="11"/>
            <color indexed="81"/>
            <rFont val="Tahoma"/>
            <family val="2"/>
          </rPr>
          <t>)</t>
        </r>
        <r>
          <rPr>
            <sz val="11"/>
            <color indexed="81"/>
            <rFont val="돋움"/>
            <family val="3"/>
            <charset val="129"/>
          </rPr>
          <t>스크롤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검색후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총자산순이익률</t>
        </r>
        <r>
          <rPr>
            <sz val="11"/>
            <color indexed="81"/>
            <rFont val="Tahoma"/>
            <family val="2"/>
          </rPr>
          <t>(ROA)</t>
        </r>
        <r>
          <rPr>
            <sz val="11"/>
            <color indexed="81"/>
            <rFont val="돋움"/>
            <family val="3"/>
            <charset val="129"/>
          </rPr>
          <t>체크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검색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소수점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둘째자리까지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숫자만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기재</t>
        </r>
      </text>
    </comment>
    <comment ref="C20" authorId="0" shapeId="0">
      <text>
        <r>
          <rPr>
            <b/>
            <sz val="14"/>
            <color indexed="81"/>
            <rFont val="돋움"/>
            <family val="3"/>
            <charset val="129"/>
          </rPr>
          <t xml:space="preserve">순자본비율(증권사) 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 xml:space="preserve">금융감독원 금융통계정보시스템 
-&gt; 금융투자(증권사) 
-&gt; 주요경영지표(자본적정성) 
-&gt; 연결기준 순자본비율(16.03월 이후)
-&gt; 해당증권사 체크후 순자본비율(C/D*100) 항목 체크후 조회
     </t>
        </r>
        <r>
          <rPr>
            <b/>
            <sz val="11"/>
            <color indexed="81"/>
            <rFont val="돋움"/>
            <family val="3"/>
            <charset val="129"/>
          </rPr>
          <t xml:space="preserve">소수점 둘째자리까지 숫자만 기재
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12"/>
            <color indexed="81"/>
            <rFont val="돋움"/>
            <family val="3"/>
            <charset val="129"/>
          </rPr>
          <t xml:space="preserve">
</t>
        </r>
        <r>
          <rPr>
            <b/>
            <sz val="14"/>
            <color indexed="81"/>
            <rFont val="돋움"/>
            <family val="3"/>
            <charset val="129"/>
          </rPr>
          <t>자기자본대비 최소영업자본액(자산운용사)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>밑에 자료 작성후 나온 회색시트 숫자만 입력(소수점 둘째자리까지 숫자만 기재)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C21" authorId="0" shapeId="0">
      <text>
        <r>
          <rPr>
            <b/>
            <sz val="16"/>
            <color indexed="81"/>
            <rFont val="돋움"/>
            <family val="3"/>
            <charset val="129"/>
          </rPr>
          <t>채무보증비율(증권사)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>금융감독원 금융통계정보시스템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  <r>
          <rPr>
            <sz val="12"/>
            <color indexed="81"/>
            <rFont val="돋움"/>
            <family val="3"/>
            <charset val="129"/>
          </rPr>
          <t>1. 채무보증액</t>
        </r>
        <r>
          <rPr>
            <sz val="11"/>
            <color indexed="81"/>
            <rFont val="돋움"/>
            <family val="3"/>
            <charset val="129"/>
          </rPr>
          <t xml:space="preserve">
금융투자(증권사) -&gt; 재무현황(각주항목) -&gt; 09.06월 이후 -&gt; 채무보증만 체크 후 검색
</t>
        </r>
        <r>
          <rPr>
            <sz val="12"/>
            <color indexed="81"/>
            <rFont val="돋움"/>
            <family val="3"/>
            <charset val="129"/>
          </rPr>
          <t>2. 자기자본</t>
        </r>
        <r>
          <rPr>
            <sz val="11"/>
            <color indexed="81"/>
            <rFont val="돋움"/>
            <family val="3"/>
            <charset val="129"/>
          </rPr>
          <t xml:space="preserve">
금융투자(증권사) -&gt; 주요경영지표 -&gt; 자본적정성 -&gt; 레버리지비율 -&gt; 자기자본 체크후 검색
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  <r>
          <rPr>
            <b/>
            <sz val="16"/>
            <color indexed="81"/>
            <rFont val="돋움"/>
            <family val="3"/>
            <charset val="129"/>
          </rPr>
          <t xml:space="preserve">부채비율(자산운용사) </t>
        </r>
        <r>
          <rPr>
            <b/>
            <sz val="11"/>
            <color indexed="81"/>
            <rFont val="돋움"/>
            <family val="3"/>
            <charset val="129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>금융투자협회 전자공시서비스 
-&gt; 금융투자 회사공시 
-&gt; 금융투자회사공시검색 
-&gt; 회사비교검색 
-&gt; 자산운용사 스크롤 선택후 부채비율 체크 후 검색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14"/>
            <color indexed="81"/>
            <rFont val="돋움"/>
            <family val="3"/>
            <charset val="129"/>
          </rPr>
          <t>자기자본대비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최소영업자본액</t>
        </r>
        <r>
          <rPr>
            <b/>
            <sz val="14"/>
            <color indexed="81"/>
            <rFont val="Tahoma"/>
            <family val="2"/>
          </rPr>
          <t>(</t>
        </r>
        <r>
          <rPr>
            <b/>
            <sz val="14"/>
            <color indexed="81"/>
            <rFont val="돋움"/>
            <family val="3"/>
            <charset val="129"/>
          </rPr>
          <t>자산운용사</t>
        </r>
        <r>
          <rPr>
            <b/>
            <sz val="14"/>
            <color indexed="81"/>
            <rFont val="Tahoma"/>
            <family val="2"/>
          </rPr>
          <t>)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돋움"/>
            <family val="3"/>
            <charset val="129"/>
          </rPr>
          <t>금융투자협회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전자공시서비스
금융투자회사공시</t>
        </r>
        <r>
          <rPr>
            <sz val="11"/>
            <color indexed="81"/>
            <rFont val="Tahoma"/>
            <family val="2"/>
          </rPr>
          <t xml:space="preserve"> -&gt; </t>
        </r>
        <r>
          <rPr>
            <sz val="11"/>
            <color indexed="81"/>
            <rFont val="돋움"/>
            <family val="3"/>
            <charset val="129"/>
          </rPr>
          <t>금융투자회사공시검색</t>
        </r>
        <r>
          <rPr>
            <sz val="11"/>
            <color indexed="81"/>
            <rFont val="Tahoma"/>
            <family val="2"/>
          </rPr>
          <t xml:space="preserve"> -&gt; </t>
        </r>
        <r>
          <rPr>
            <sz val="11"/>
            <color indexed="81"/>
            <rFont val="돋움"/>
            <family val="3"/>
            <charset val="129"/>
          </rPr>
          <t>회사총괄현황비교</t>
        </r>
        <r>
          <rPr>
            <sz val="11"/>
            <color indexed="81"/>
            <rFont val="Tahoma"/>
            <family val="2"/>
          </rPr>
          <t xml:space="preserve"> -&gt; </t>
        </r>
        <r>
          <rPr>
            <sz val="11"/>
            <color indexed="81"/>
            <rFont val="돋움"/>
            <family val="3"/>
            <charset val="129"/>
          </rPr>
          <t>주요재무비율</t>
        </r>
        <r>
          <rPr>
            <sz val="11"/>
            <color indexed="81"/>
            <rFont val="Tahoma"/>
            <family val="2"/>
          </rPr>
          <t xml:space="preserve"> -&gt; </t>
        </r>
        <r>
          <rPr>
            <sz val="11"/>
            <color indexed="81"/>
            <rFont val="돋움"/>
            <family val="3"/>
            <charset val="129"/>
          </rPr>
          <t>업권별</t>
        </r>
        <r>
          <rPr>
            <sz val="11"/>
            <color indexed="81"/>
            <rFont val="Tahoma"/>
            <family val="2"/>
          </rPr>
          <t>(</t>
        </r>
        <r>
          <rPr>
            <sz val="11"/>
            <color indexed="81"/>
            <rFont val="돋움"/>
            <family val="3"/>
            <charset val="129"/>
          </rPr>
          <t>자산운용체크</t>
        </r>
        <r>
          <rPr>
            <sz val="11"/>
            <color indexed="81"/>
            <rFont val="Tahoma"/>
            <family val="2"/>
          </rPr>
          <t xml:space="preserve">) </t>
        </r>
        <r>
          <rPr>
            <sz val="11"/>
            <color indexed="81"/>
            <rFont val="돋움"/>
            <family val="3"/>
            <charset val="129"/>
          </rPr>
          <t>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검색</t>
        </r>
        <r>
          <rPr>
            <sz val="11"/>
            <color indexed="81"/>
            <rFont val="Tahoma"/>
            <family val="2"/>
          </rPr>
          <t xml:space="preserve">-&gt; </t>
        </r>
        <r>
          <rPr>
            <sz val="11"/>
            <color indexed="81"/>
            <rFont val="돋움"/>
            <family val="3"/>
            <charset val="129"/>
          </rPr>
          <t>해당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회사명클릭</t>
        </r>
        <r>
          <rPr>
            <sz val="11"/>
            <color indexed="81"/>
            <rFont val="Tahoma"/>
            <family val="2"/>
          </rPr>
          <t xml:space="preserve"> -&gt; </t>
        </r>
        <r>
          <rPr>
            <sz val="11"/>
            <color indexed="81"/>
            <rFont val="돋움"/>
            <family val="3"/>
            <charset val="129"/>
          </rPr>
          <t>팝업창</t>
        </r>
        <r>
          <rPr>
            <sz val="11"/>
            <color indexed="81"/>
            <rFont val="Tahoma"/>
            <family val="2"/>
          </rPr>
          <t xml:space="preserve"> 2. </t>
        </r>
        <r>
          <rPr>
            <sz val="11"/>
            <color indexed="81"/>
            <rFont val="돋움"/>
            <family val="3"/>
            <charset val="129"/>
          </rPr>
          <t>사업의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내용클릭</t>
        </r>
        <r>
          <rPr>
            <sz val="11"/>
            <color indexed="81"/>
            <rFont val="Tahoma"/>
            <family val="2"/>
          </rPr>
          <t xml:space="preserve"> -&gt; 2)</t>
        </r>
        <r>
          <rPr>
            <sz val="11"/>
            <color indexed="81"/>
            <rFont val="돋움"/>
            <family val="3"/>
            <charset val="129"/>
          </rPr>
          <t>그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밖의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투자의사결정에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필요한사항</t>
        </r>
        <r>
          <rPr>
            <sz val="11"/>
            <color indexed="81"/>
            <rFont val="Tahoma"/>
            <family val="2"/>
          </rPr>
          <t xml:space="preserve"> -&gt; </t>
        </r>
        <r>
          <rPr>
            <sz val="11"/>
            <color indexed="81"/>
            <rFont val="돋움"/>
            <family val="3"/>
            <charset val="129"/>
          </rPr>
          <t>마</t>
        </r>
        <r>
          <rPr>
            <sz val="11"/>
            <color indexed="81"/>
            <rFont val="Tahoma"/>
            <family val="2"/>
          </rPr>
          <t xml:space="preserve">. </t>
        </r>
        <r>
          <rPr>
            <sz val="11"/>
            <color indexed="81"/>
            <rFont val="돋움"/>
            <family val="3"/>
            <charset val="129"/>
          </rPr>
          <t>최소영업자본액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클릭</t>
        </r>
        <r>
          <rPr>
            <sz val="11"/>
            <color indexed="81"/>
            <rFont val="Tahoma"/>
            <family val="2"/>
          </rPr>
          <t xml:space="preserve"> -&gt;</t>
        </r>
        <r>
          <rPr>
            <b/>
            <sz val="11"/>
            <color indexed="81"/>
            <rFont val="Tahoma"/>
            <family val="2"/>
          </rPr>
          <t xml:space="preserve"> 
</t>
        </r>
        <r>
          <rPr>
            <b/>
            <sz val="11"/>
            <color indexed="81"/>
            <rFont val="돋움"/>
            <family val="3"/>
            <charset val="129"/>
          </rPr>
          <t>당기말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최소영업자본액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자기자본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숫자만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원단위까지</t>
        </r>
        <r>
          <rPr>
            <b/>
            <sz val="11"/>
            <color indexed="81"/>
            <rFont val="Tahoma"/>
            <family val="2"/>
          </rPr>
          <t xml:space="preserve">  </t>
        </r>
        <r>
          <rPr>
            <b/>
            <sz val="11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하진현</author>
  </authors>
  <commentList>
    <comment ref="G24" authorId="0" shapeId="0">
      <text>
        <r>
          <rPr>
            <b/>
            <sz val="12"/>
            <color indexed="81"/>
            <rFont val="돋움"/>
            <family val="3"/>
            <charset val="129"/>
          </rPr>
          <t>해당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경력과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관련한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국민연금가입증명서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또는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경력증명서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등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확인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가능해야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함</t>
        </r>
        <r>
          <rPr>
            <b/>
            <sz val="12"/>
            <color indexed="81"/>
            <rFont val="Tahoma"/>
            <family val="2"/>
          </rPr>
          <t>(</t>
        </r>
        <r>
          <rPr>
            <b/>
            <sz val="12"/>
            <color indexed="81"/>
            <rFont val="돋움"/>
            <family val="3"/>
            <charset val="129"/>
          </rPr>
          <t>꼭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증명서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확인후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날짜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요망</t>
        </r>
        <r>
          <rPr>
            <b/>
            <sz val="12"/>
            <color indexed="81"/>
            <rFont val="Tahoma"/>
            <family val="2"/>
          </rPr>
          <t>)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하진현</author>
  </authors>
  <commentList>
    <comment ref="D20" authorId="0" shapeId="0">
      <text>
        <r>
          <rPr>
            <b/>
            <sz val="11"/>
            <color indexed="81"/>
            <rFont val="돋움"/>
            <family val="3"/>
            <charset val="129"/>
          </rPr>
          <t>금융감독원 -&gt; 업무자료 -&gt; 검사 제재 -&gt; 제재관련공시 -&gt;검사결과제재 -&gt; 기간별 자료 검색</t>
        </r>
      </text>
    </comment>
    <comment ref="D22" authorId="0" shapeId="0">
      <text>
        <r>
          <rPr>
            <b/>
            <sz val="11"/>
            <color indexed="81"/>
            <rFont val="돋움"/>
            <family val="3"/>
            <charset val="129"/>
          </rPr>
          <t>금융감독원</t>
        </r>
        <r>
          <rPr>
            <b/>
            <sz val="11"/>
            <color indexed="81"/>
            <rFont val="Tahoma"/>
            <family val="2"/>
          </rPr>
          <t xml:space="preserve"> -&gt; </t>
        </r>
        <r>
          <rPr>
            <b/>
            <sz val="11"/>
            <color indexed="81"/>
            <rFont val="돋움"/>
            <family val="3"/>
            <charset val="129"/>
          </rPr>
          <t>업무자료</t>
        </r>
        <r>
          <rPr>
            <b/>
            <sz val="11"/>
            <color indexed="81"/>
            <rFont val="Tahoma"/>
            <family val="2"/>
          </rPr>
          <t xml:space="preserve"> -&gt; </t>
        </r>
        <r>
          <rPr>
            <b/>
            <sz val="11"/>
            <color indexed="81"/>
            <rFont val="돋움"/>
            <family val="3"/>
            <charset val="129"/>
          </rPr>
          <t>금융투자</t>
        </r>
        <r>
          <rPr>
            <b/>
            <sz val="11"/>
            <color indexed="81"/>
            <rFont val="Tahoma"/>
            <family val="2"/>
          </rPr>
          <t xml:space="preserve"> -&gt; </t>
        </r>
        <r>
          <rPr>
            <b/>
            <sz val="11"/>
            <color indexed="81"/>
            <rFont val="돋움"/>
            <family val="3"/>
            <charset val="129"/>
          </rPr>
          <t>투자매매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중개업자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공시</t>
        </r>
        <r>
          <rPr>
            <b/>
            <sz val="11"/>
            <color indexed="81"/>
            <rFont val="Tahoma"/>
            <family val="2"/>
          </rPr>
          <t xml:space="preserve"> -&gt; </t>
        </r>
        <r>
          <rPr>
            <b/>
            <sz val="11"/>
            <color indexed="81"/>
            <rFont val="돋움"/>
            <family val="3"/>
            <charset val="129"/>
          </rPr>
          <t>금융사고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현황</t>
        </r>
        <r>
          <rPr>
            <b/>
            <sz val="11"/>
            <color indexed="81"/>
            <rFont val="Tahoma"/>
            <family val="2"/>
          </rPr>
          <t xml:space="preserve"> -&gt; </t>
        </r>
        <r>
          <rPr>
            <b/>
            <sz val="11"/>
            <color indexed="81"/>
            <rFont val="돋움"/>
            <family val="3"/>
            <charset val="129"/>
          </rPr>
          <t>기간별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자료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검색
금융감독원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금융사고현황과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동일하게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 xml:space="preserve">작성
</t>
        </r>
        <r>
          <rPr>
            <b/>
            <sz val="11"/>
            <color indexed="81"/>
            <rFont val="돋움"/>
            <family val="3"/>
            <charset val="129"/>
          </rPr>
          <t>단위는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억원이며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소수점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한자리까지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요청</t>
        </r>
      </text>
    </comment>
  </commentList>
</comments>
</file>

<file path=xl/sharedStrings.xml><?xml version="1.0" encoding="utf-8"?>
<sst xmlns="http://schemas.openxmlformats.org/spreadsheetml/2006/main" count="280" uniqueCount="177">
  <si>
    <t>[ 작성 및 제출요령 ]</t>
    <phoneticPr fontId="3" type="noConversion"/>
  </si>
  <si>
    <t>&lt; 제출 시 인쇄 영역&gt;</t>
    <phoneticPr fontId="3" type="noConversion"/>
  </si>
  <si>
    <t>순번</t>
    <phoneticPr fontId="3" type="noConversion"/>
  </si>
  <si>
    <t>회사명</t>
    <phoneticPr fontId="3" type="noConversion"/>
  </si>
  <si>
    <t>담당 업무</t>
    <phoneticPr fontId="3" type="noConversion"/>
  </si>
  <si>
    <t>FROM</t>
    <phoneticPr fontId="3" type="noConversion"/>
  </si>
  <si>
    <t>TO</t>
    <phoneticPr fontId="3" type="noConversion"/>
  </si>
  <si>
    <t>값</t>
    <phoneticPr fontId="3" type="noConversion"/>
  </si>
  <si>
    <t>항목</t>
    <phoneticPr fontId="3" type="noConversion"/>
  </si>
  <si>
    <t xml:space="preserve">참가자격 : </t>
    <phoneticPr fontId="3" type="noConversion"/>
  </si>
  <si>
    <t>구분</t>
  </si>
  <si>
    <t>배점</t>
  </si>
  <si>
    <t>운용관련 인원 수</t>
  </si>
  <si>
    <t>계</t>
  </si>
  <si>
    <t>총자산순이익률</t>
    <phoneticPr fontId="3" type="noConversion"/>
  </si>
  <si>
    <t>값</t>
    <phoneticPr fontId="3" type="noConversion"/>
  </si>
  <si>
    <t>운용관련 업계 경력 가중인원 수</t>
    <phoneticPr fontId="3" type="noConversion"/>
  </si>
  <si>
    <t>기관/임직원 제재내역 (기관 건 수)</t>
    <phoneticPr fontId="3" type="noConversion"/>
  </si>
  <si>
    <t>금융사고 (건 수)</t>
    <phoneticPr fontId="3" type="noConversion"/>
  </si>
  <si>
    <t>운용인력
(30)</t>
    <phoneticPr fontId="3" type="noConversion"/>
  </si>
  <si>
    <t>종합 집계</t>
    <phoneticPr fontId="3" type="noConversion"/>
  </si>
  <si>
    <t>참가자격</t>
    <phoneticPr fontId="3" type="noConversion"/>
  </si>
  <si>
    <t>:</t>
    <phoneticPr fontId="3" type="noConversion"/>
  </si>
  <si>
    <t>연락처</t>
    <phoneticPr fontId="3" type="noConversion"/>
  </si>
  <si>
    <t>작성자 및 직위</t>
    <phoneticPr fontId="3" type="noConversion"/>
  </si>
  <si>
    <t>조회처</t>
    <phoneticPr fontId="3" type="noConversion"/>
  </si>
  <si>
    <t>기준일</t>
    <phoneticPr fontId="3" type="noConversion"/>
  </si>
  <si>
    <t>증가율</t>
    <phoneticPr fontId="3" type="noConversion"/>
  </si>
  <si>
    <t>값</t>
    <phoneticPr fontId="3" type="noConversion"/>
  </si>
  <si>
    <t>구분</t>
    <phoneticPr fontId="3" type="noConversion"/>
  </si>
  <si>
    <t>당사는 제출된 자료의 모든 기재사항이 사실임을 확인하고,</t>
    <phoneticPr fontId="3" type="noConversion"/>
  </si>
  <si>
    <t xml:space="preserve">  회사명            :</t>
    <phoneticPr fontId="3" type="noConversion"/>
  </si>
  <si>
    <t xml:space="preserve">  대표이사         :</t>
    <phoneticPr fontId="3" type="noConversion"/>
  </si>
  <si>
    <t>(인)</t>
    <phoneticPr fontId="3" type="noConversion"/>
  </si>
  <si>
    <t>어떠한 이의를 제기하지 않을 것을 서약합니다.</t>
    <phoneticPr fontId="3" type="noConversion"/>
  </si>
  <si>
    <t>감독기관에 제출, 공시하는 자료와 업무보고서 및 영업보고서 등의 수치와 차이없음을 확인합니다.</t>
    <phoneticPr fontId="3" type="noConversion"/>
  </si>
  <si>
    <t>또한 동 자료의 확인을 위해 필요한 경우 현행 법률이 허용하는 범위 내에서 외부에 제공되더라도</t>
    <phoneticPr fontId="3" type="noConversion"/>
  </si>
  <si>
    <t>회사명:</t>
    <phoneticPr fontId="3" type="noConversion"/>
  </si>
  <si>
    <t>2) 반드시 노란색 음영처리된 곳만 작성할 것</t>
    <phoneticPr fontId="3" type="noConversion"/>
  </si>
  <si>
    <t>0000-00-00</t>
  </si>
  <si>
    <t>0000-00-00</t>
    <phoneticPr fontId="3" type="noConversion"/>
  </si>
  <si>
    <t>[재무안정성]</t>
    <phoneticPr fontId="3" type="noConversion"/>
  </si>
  <si>
    <t>[운용자산]</t>
    <phoneticPr fontId="3" type="noConversion"/>
  </si>
  <si>
    <t>참가자격 :</t>
    <phoneticPr fontId="3" type="noConversion"/>
  </si>
  <si>
    <t>회사명 :</t>
    <phoneticPr fontId="3" type="noConversion"/>
  </si>
  <si>
    <t>자기자본대비 최소영업자본액</t>
  </si>
  <si>
    <t>자기자본</t>
    <phoneticPr fontId="3" type="noConversion"/>
  </si>
  <si>
    <t>최소영업자본액</t>
    <phoneticPr fontId="3" type="noConversion"/>
  </si>
  <si>
    <t>※ 자산운용만 작성</t>
    <phoneticPr fontId="3" type="noConversion"/>
  </si>
  <si>
    <t>순번</t>
    <phoneticPr fontId="3" type="noConversion"/>
  </si>
  <si>
    <t>성명</t>
    <phoneticPr fontId="3" type="noConversion"/>
  </si>
  <si>
    <t>가중치</t>
    <phoneticPr fontId="3" type="noConversion"/>
  </si>
  <si>
    <t>채권운용 1팀</t>
    <phoneticPr fontId="3" type="noConversion"/>
  </si>
  <si>
    <t>주식운용 2팀</t>
    <phoneticPr fontId="3" type="noConversion"/>
  </si>
  <si>
    <t>[운용인력]</t>
    <phoneticPr fontId="3" type="noConversion"/>
  </si>
  <si>
    <t>기간</t>
    <phoneticPr fontId="3" type="noConversion"/>
  </si>
  <si>
    <t>업계경력(월)</t>
    <phoneticPr fontId="3" type="noConversion"/>
  </si>
  <si>
    <t>2) 반드시 노란색 음영처리된 곳만 작성할 것</t>
    <phoneticPr fontId="3" type="noConversion"/>
  </si>
  <si>
    <t>1) 표지를 포함한 모든 Sheet를 서면과 전자파일로 제출할 것</t>
  </si>
  <si>
    <t>1) 표지를 포함한 모든 Sheet를 서면과 전자파일로 제출할 것</t>
    <phoneticPr fontId="3" type="noConversion"/>
  </si>
  <si>
    <t xml:space="preserve"> 현 부서명</t>
    <phoneticPr fontId="3" type="noConversion"/>
  </si>
  <si>
    <t>현 부서명</t>
    <phoneticPr fontId="3" type="noConversion"/>
  </si>
  <si>
    <t>근무기간(월)</t>
    <phoneticPr fontId="3" type="noConversion"/>
  </si>
  <si>
    <t>4) 출력시 페이지 너비와 길이에 따라 설정을 변경하여 내용의 식별이 가능하도록 할 것</t>
  </si>
  <si>
    <t>4) 출력시 페이지 너비와 길이에 따라 설정을 변경하여 내용의 식별이 가능하도록 할 것</t>
    <phoneticPr fontId="3" type="noConversion"/>
  </si>
  <si>
    <t>자료(1)</t>
    <phoneticPr fontId="3" type="noConversion"/>
  </si>
  <si>
    <t>자료(2)</t>
    <phoneticPr fontId="3" type="noConversion"/>
  </si>
  <si>
    <t>자료(3)</t>
    <phoneticPr fontId="3" type="noConversion"/>
  </si>
  <si>
    <t>AA증권</t>
    <phoneticPr fontId="3" type="noConversion"/>
  </si>
  <si>
    <t>대상</t>
    <phoneticPr fontId="3" type="noConversion"/>
  </si>
  <si>
    <t>제재내용</t>
    <phoneticPr fontId="3" type="noConversion"/>
  </si>
  <si>
    <t>기관</t>
  </si>
  <si>
    <t>[감독기관 제재사항]</t>
    <phoneticPr fontId="3" type="noConversion"/>
  </si>
  <si>
    <t>[기관/임직원 제재내역]</t>
    <phoneticPr fontId="3" type="noConversion"/>
  </si>
  <si>
    <t>[금융사고 건 수/금액]</t>
    <phoneticPr fontId="3" type="noConversion"/>
  </si>
  <si>
    <t>제재일</t>
  </si>
  <si>
    <t>제재일</t>
    <phoneticPr fontId="3" type="noConversion"/>
  </si>
  <si>
    <t>비고</t>
    <phoneticPr fontId="3" type="noConversion"/>
  </si>
  <si>
    <t>참가자격 :</t>
    <phoneticPr fontId="3" type="noConversion"/>
  </si>
  <si>
    <t>회사명 :</t>
    <phoneticPr fontId="3" type="noConversion"/>
  </si>
  <si>
    <t>1차 정량평가 자료</t>
    <phoneticPr fontId="3" type="noConversion"/>
  </si>
  <si>
    <t>기관/임직원 제재내역 (임직원 건 수)</t>
    <phoneticPr fontId="3" type="noConversion"/>
  </si>
  <si>
    <t>임직원</t>
    <phoneticPr fontId="3" type="noConversion"/>
  </si>
  <si>
    <t>[업계경력]</t>
    <phoneticPr fontId="3" type="noConversion"/>
  </si>
  <si>
    <t>BB증권</t>
    <phoneticPr fontId="3" type="noConversion"/>
  </si>
  <si>
    <t>채권운용1팀</t>
    <phoneticPr fontId="3" type="noConversion"/>
  </si>
  <si>
    <t>채권운용C팀</t>
    <phoneticPr fontId="3" type="noConversion"/>
  </si>
  <si>
    <t>기간</t>
    <phoneticPr fontId="3" type="noConversion"/>
  </si>
  <si>
    <t>주식운용 2팀</t>
  </si>
  <si>
    <r>
      <t xml:space="preserve">6) </t>
    </r>
    <r>
      <rPr>
        <b/>
        <u/>
        <sz val="10"/>
        <rFont val="맑은 고딕"/>
        <family val="3"/>
        <charset val="129"/>
      </rPr>
      <t>운용인력 시트와 업계경력 시트의 순번과 순서를 동일하게</t>
    </r>
    <r>
      <rPr>
        <sz val="10"/>
        <rFont val="맑은 고딕"/>
        <family val="3"/>
        <charset val="129"/>
      </rPr>
      <t xml:space="preserve"> 할 것</t>
    </r>
    <phoneticPr fontId="3" type="noConversion"/>
  </si>
  <si>
    <t>기관</t>
    <phoneticPr fontId="3" type="noConversion"/>
  </si>
  <si>
    <t>운용관련 업계경력 가중인원 수</t>
    <phoneticPr fontId="3" type="noConversion"/>
  </si>
  <si>
    <t>운용관련 인원 수</t>
    <phoneticPr fontId="3" type="noConversion"/>
  </si>
  <si>
    <t>※ 해당 부서가 표시된 조직도(인원 포함) 첨부</t>
    <phoneticPr fontId="3" type="noConversion"/>
  </si>
  <si>
    <r>
      <t xml:space="preserve">5) 본 자료의 작성기준일은 </t>
    </r>
    <r>
      <rPr>
        <b/>
        <u/>
        <sz val="10"/>
        <rFont val="맑은 고딕"/>
        <family val="3"/>
        <charset val="129"/>
      </rPr>
      <t>제안요청 공고일</t>
    </r>
    <r>
      <rPr>
        <sz val="10"/>
        <rFont val="맑은 고딕"/>
        <family val="3"/>
        <charset val="129"/>
      </rPr>
      <t>임</t>
    </r>
    <phoneticPr fontId="3" type="noConversion"/>
  </si>
  <si>
    <t>3) 서면으로 제출시 인쇄영역으로 설정된 &lt;제출시 인쇄영역&gt;으로 설정된 부분에 한하여 출력하여 제출</t>
    <phoneticPr fontId="3" type="noConversion"/>
  </si>
  <si>
    <t>3) 서면으로 제출시 인쇄영역으로 설정된 &lt;제출시 인쇄영역&gt;으로 설정된 부분에 한하여 출력하여 제출</t>
    <phoneticPr fontId="3" type="noConversion"/>
  </si>
  <si>
    <t>AAA</t>
    <phoneticPr fontId="3" type="noConversion"/>
  </si>
  <si>
    <t>운용인력 변동률</t>
    <phoneticPr fontId="3" type="noConversion"/>
  </si>
  <si>
    <t>운용인력 변동률</t>
    <phoneticPr fontId="3" type="noConversion"/>
  </si>
  <si>
    <t>[운용인력 변동률]</t>
    <phoneticPr fontId="3" type="noConversion"/>
  </si>
  <si>
    <t>재무안정성
(20)</t>
    <phoneticPr fontId="3" type="noConversion"/>
  </si>
  <si>
    <t>운용자산
(35)</t>
    <phoneticPr fontId="3" type="noConversion"/>
  </si>
  <si>
    <t>감독기관
제재사항
(15)</t>
    <phoneticPr fontId="3" type="noConversion"/>
  </si>
  <si>
    <t>3년이내 현부서 전입(근무)인원 수</t>
    <phoneticPr fontId="3" type="noConversion"/>
  </si>
  <si>
    <t>현부서 전입일</t>
    <phoneticPr fontId="3" type="noConversion"/>
  </si>
  <si>
    <t xml:space="preserve">[운용인력 변동률] </t>
    <phoneticPr fontId="3" type="noConversion"/>
  </si>
  <si>
    <t>7) 이전 운용관련 부서 근무 이력은 제외</t>
    <phoneticPr fontId="3" type="noConversion"/>
  </si>
  <si>
    <t>자료(5)</t>
    <phoneticPr fontId="3" type="noConversion"/>
  </si>
  <si>
    <t>자료(4)</t>
    <phoneticPr fontId="3" type="noConversion"/>
  </si>
  <si>
    <t>감독기관
제재사항
(15)</t>
    <phoneticPr fontId="3" type="noConversion"/>
  </si>
  <si>
    <r>
      <t xml:space="preserve">4) </t>
    </r>
    <r>
      <rPr>
        <b/>
        <u/>
        <sz val="10"/>
        <color rgb="FFC00000"/>
        <rFont val="맑은 고딕"/>
        <family val="3"/>
        <charset val="129"/>
      </rPr>
      <t>본 시트의 '참가자격'과 '회사명'을 제일 먼저 채우고 타 시트를 작성할 것</t>
    </r>
    <phoneticPr fontId="3" type="noConversion"/>
  </si>
  <si>
    <t>2019년말</t>
    <phoneticPr fontId="3" type="noConversion"/>
  </si>
  <si>
    <t>2018년말</t>
    <phoneticPr fontId="3" type="noConversion"/>
  </si>
  <si>
    <t>2017년말</t>
    <phoneticPr fontId="3" type="noConversion"/>
  </si>
  <si>
    <t>ㅇ 제안서 작성시 작성기간 또는 기준일 등을 반드시 준수하여 정확히 기재할 것</t>
  </si>
  <si>
    <t>ㅇ 제안서 작성시 항목별로 요구하는 단위를 구분하여 정확히 기재할 것</t>
  </si>
  <si>
    <t>(예시)</t>
  </si>
  <si>
    <t>구    분</t>
  </si>
  <si>
    <t>단위</t>
  </si>
  <si>
    <t>금   액</t>
  </si>
  <si>
    <t>경   력</t>
  </si>
  <si>
    <t>개월</t>
  </si>
  <si>
    <t>ㅇ 제안서상 수식, 인쇄범위, 형식, 글자체, 셀형식 등 기타 양식은 제공된 양식을 그대로 사용(필히 엄수)</t>
    <phoneticPr fontId="3" type="noConversion"/>
  </si>
  <si>
    <t>ㅇ 표지의 '참가자격'과 '회사명'을 제일 먼저 채우고 타 시트를 작성할 것</t>
    <phoneticPr fontId="3" type="noConversion"/>
  </si>
  <si>
    <t>ㅇ 제안서 작성시 요구사항에 대해서만 간단히 기입할 것</t>
    <phoneticPr fontId="3" type="noConversion"/>
  </si>
  <si>
    <t>일임계약 자산총액, 금융사고</t>
    <phoneticPr fontId="3" type="noConversion"/>
  </si>
  <si>
    <t>비   율</t>
    <phoneticPr fontId="3" type="noConversion"/>
  </si>
  <si>
    <t>%</t>
    <phoneticPr fontId="3" type="noConversion"/>
  </si>
  <si>
    <t>평가항목(증권사)</t>
    <phoneticPr fontId="3" type="noConversion"/>
  </si>
  <si>
    <t>총자산순이익률, 순자본비율, 채무보증비율(소수점 둘째자리까지 숫자만 기재)</t>
    <phoneticPr fontId="3" type="noConversion"/>
  </si>
  <si>
    <t>운용관련 포함되는 인력들 대상 경력</t>
    <phoneticPr fontId="3" type="noConversion"/>
  </si>
  <si>
    <t>평가항목(자산운용사)</t>
    <phoneticPr fontId="3" type="noConversion"/>
  </si>
  <si>
    <t xml:space="preserve"> 자기자본대비 최소영업자본액은 시트수식값 그대로 입력(소수점 둘째자리까지 숫자만 기재)</t>
    <phoneticPr fontId="3" type="noConversion"/>
  </si>
  <si>
    <t>총자산순이익률, 부채비율(소수점 둘째자리까지 숫자만 기재)</t>
    <phoneticPr fontId="3" type="noConversion"/>
  </si>
  <si>
    <t>※ 제안요청서 P.9 요청내용 작성 必</t>
    <phoneticPr fontId="3" type="noConversion"/>
  </si>
  <si>
    <t>억원</t>
    <phoneticPr fontId="3" type="noConversion"/>
  </si>
  <si>
    <t>금액(억원)</t>
    <phoneticPr fontId="3" type="noConversion"/>
  </si>
  <si>
    <t>금융사고 (금액, 억원)</t>
    <phoneticPr fontId="3" type="noConversion"/>
  </si>
  <si>
    <t>ㅇ 제안서 제출시 운용인력 Sheet 하단에 제안요청서 P.9 요청내용 문구 기재할 것</t>
    <phoneticPr fontId="3" type="noConversion"/>
  </si>
  <si>
    <t>(예시) 원, 천원, 백만원, 천만원, 등은 불허하며, 이에 따른 불이익은 전적으로 제안사가 부담</t>
    <phoneticPr fontId="3" type="noConversion"/>
  </si>
  <si>
    <t>금융사고 (금액, 억원)</t>
    <phoneticPr fontId="3" type="noConversion"/>
  </si>
  <si>
    <t>금액(억원)</t>
    <phoneticPr fontId="3" type="noConversion"/>
  </si>
  <si>
    <t>증권</t>
  </si>
  <si>
    <t>인원수</t>
    <phoneticPr fontId="3" type="noConversion"/>
  </si>
  <si>
    <t>명</t>
    <phoneticPr fontId="3" type="noConversion"/>
  </si>
  <si>
    <t>제안요청서 P.10 대상부서 범위 내 경력인정 업무 종사 운용인력</t>
    <phoneticPr fontId="3" type="noConversion"/>
  </si>
  <si>
    <t xml:space="preserve"> 감독기관 제재사항의 금융사고 금액은 억원기준이며, 소수점 첫째자리까지 숫자만 기재(금감원 공시 자료 기준)</t>
    <phoneticPr fontId="3" type="noConversion"/>
  </si>
  <si>
    <t>금   액</t>
    <phoneticPr fontId="3" type="noConversion"/>
  </si>
  <si>
    <t>원</t>
    <phoneticPr fontId="3" type="noConversion"/>
  </si>
  <si>
    <t>자기자본, 최소영업자본액</t>
    <phoneticPr fontId="3" type="noConversion"/>
  </si>
  <si>
    <t>수탁총액, 금융사고</t>
    <phoneticPr fontId="3" type="noConversion"/>
  </si>
  <si>
    <t>제안서 작성 및 제출요령</t>
    <phoneticPr fontId="3" type="noConversion"/>
  </si>
  <si>
    <t>2021년 ㈜강원랜드 금융자산 위탁운용기관 선정</t>
    <phoneticPr fontId="3" type="noConversion"/>
  </si>
  <si>
    <t>2020년말</t>
    <phoneticPr fontId="3" type="noConversion"/>
  </si>
  <si>
    <t>2018년 7월 부터 ~ 2021년 6월말까지</t>
    <phoneticPr fontId="3" type="noConversion"/>
  </si>
  <si>
    <t>홍*동</t>
    <phoneticPr fontId="3" type="noConversion"/>
  </si>
  <si>
    <t>홍*동</t>
    <phoneticPr fontId="3" type="noConversion"/>
  </si>
  <si>
    <t>김*수</t>
    <phoneticPr fontId="3" type="noConversion"/>
  </si>
  <si>
    <t>김*수</t>
    <phoneticPr fontId="3" type="noConversion"/>
  </si>
  <si>
    <t>생년</t>
    <phoneticPr fontId="3" type="noConversion"/>
  </si>
  <si>
    <t>투자자산운용사 자격등록번호</t>
    <phoneticPr fontId="3" type="noConversion"/>
  </si>
  <si>
    <r>
      <t xml:space="preserve">ㅇ 제안서 제출시 표지를 포함한 모든 Sheet를 서면과 전자파일로 제출하되,  서면제출시 종합집계 하단에 </t>
    </r>
    <r>
      <rPr>
        <b/>
        <sz val="12"/>
        <color rgb="FFFF0000"/>
        <rFont val="맑은 고딕"/>
        <family val="3"/>
        <charset val="129"/>
        <scheme val="minor"/>
      </rPr>
      <t>법인인감</t>
    </r>
    <r>
      <rPr>
        <b/>
        <sz val="12"/>
        <color rgb="FF000000"/>
        <rFont val="맑은 고딕"/>
        <family val="3"/>
        <charset val="129"/>
        <scheme val="minor"/>
      </rPr>
      <t>을 날인할 것</t>
    </r>
    <phoneticPr fontId="3" type="noConversion"/>
  </si>
  <si>
    <t>회사전화번호 기입</t>
    <phoneticPr fontId="3" type="noConversion"/>
  </si>
  <si>
    <t>7) 개인정보보호 관련 성명 한글자는 Masking(*)처리 할 것</t>
    <phoneticPr fontId="3" type="noConversion"/>
  </si>
  <si>
    <t>8) 개인정보보호 관련 성명 한글자는 Masking(*)처리 할 것</t>
    <phoneticPr fontId="3" type="noConversion"/>
  </si>
  <si>
    <r>
      <t xml:space="preserve">ㅇ </t>
    </r>
    <r>
      <rPr>
        <b/>
        <sz val="14"/>
        <color theme="1"/>
        <rFont val="맑은 고딕"/>
        <family val="3"/>
        <charset val="129"/>
        <scheme val="minor"/>
      </rPr>
      <t>개인정보보호 관련 성명 기입시 한글자 Masking(*) 처리하여 기재할 것</t>
    </r>
    <phoneticPr fontId="3" type="noConversion"/>
  </si>
  <si>
    <r>
      <t xml:space="preserve">   ※ 제출 증빙자료 역시 성명 한글자(</t>
    </r>
    <r>
      <rPr>
        <b/>
        <u/>
        <sz val="12"/>
        <color rgb="FF000000"/>
        <rFont val="맑은 고딕"/>
        <family val="3"/>
        <charset val="129"/>
        <scheme val="minor"/>
      </rPr>
      <t>3-1.운용인력 작성시 Masking 과 동일한 한글자 Masking처리 必</t>
    </r>
    <r>
      <rPr>
        <sz val="12"/>
        <color rgb="FF000000"/>
        <rFont val="맑은 고딕"/>
        <family val="3"/>
        <charset val="129"/>
        <scheme val="minor"/>
      </rPr>
      <t xml:space="preserve">)Masking 및 
     </t>
    </r>
    <r>
      <rPr>
        <b/>
        <sz val="12"/>
        <color rgb="FFFF0000"/>
        <rFont val="맑은 고딕"/>
        <family val="3"/>
        <charset val="129"/>
        <scheme val="minor"/>
      </rPr>
      <t xml:space="preserve"> </t>
    </r>
    <r>
      <rPr>
        <b/>
        <u/>
        <sz val="12"/>
        <color theme="1"/>
        <rFont val="맑은 고딕"/>
        <family val="3"/>
        <charset val="129"/>
        <scheme val="minor"/>
      </rPr>
      <t>주민번호 에서 생년 외 모두 Masking처리</t>
    </r>
    <r>
      <rPr>
        <u/>
        <sz val="12"/>
        <color theme="1"/>
        <rFont val="맑은 고딕"/>
        <family val="3"/>
        <charset val="129"/>
        <scheme val="minor"/>
      </rPr>
      <t xml:space="preserve"> 바람</t>
    </r>
    <r>
      <rPr>
        <sz val="12"/>
        <color rgb="FF000000"/>
        <rFont val="맑은 고딕"/>
        <family val="3"/>
        <charset val="129"/>
        <scheme val="minor"/>
      </rPr>
      <t>(</t>
    </r>
    <r>
      <rPr>
        <b/>
        <sz val="12"/>
        <color theme="1"/>
        <rFont val="맑은 고딕"/>
        <family val="3"/>
        <charset val="129"/>
        <scheme val="minor"/>
      </rPr>
      <t>대상기관에 한함</t>
    </r>
    <r>
      <rPr>
        <sz val="12"/>
        <color rgb="FF000000"/>
        <rFont val="맑은 고딕"/>
        <family val="3"/>
        <charset val="129"/>
        <scheme val="minor"/>
      </rPr>
      <t>)</t>
    </r>
    <phoneticPr fontId="3" type="noConversion"/>
  </si>
  <si>
    <t xml:space="preserve">   ※ 2차 정성평가 서류 제출시 운용인력 관련 증빙자료 순서는 정량평가집계자료 작성순서(3-1.운용인력)와 동일하게 정리 제출</t>
    <phoneticPr fontId="3" type="noConversion"/>
  </si>
  <si>
    <t>← 제출 시 글자 삭제후 기입</t>
    <phoneticPr fontId="3" type="noConversion"/>
  </si>
  <si>
    <t>2021. 10</t>
    <phoneticPr fontId="3" type="noConversion"/>
  </si>
  <si>
    <t>2) 반드시 노란색 음영처리된 곳만 작성할 것(국민연금가입증명서 또는 경력증명서 확인 가능해야 함)</t>
    <phoneticPr fontId="3" type="noConversion"/>
  </si>
  <si>
    <r>
      <t xml:space="preserve">ㅇ 제안서 작성은 </t>
    </r>
    <r>
      <rPr>
        <b/>
        <sz val="12"/>
        <color rgb="FFFF0000"/>
        <rFont val="맑은 고딕"/>
        <family val="3"/>
        <charset val="129"/>
        <scheme val="minor"/>
      </rPr>
      <t>노란색</t>
    </r>
    <r>
      <rPr>
        <b/>
        <sz val="12"/>
        <color rgb="FF000000"/>
        <rFont val="맑은 고딕"/>
        <family val="3"/>
        <charset val="129"/>
        <scheme val="minor"/>
      </rPr>
      <t xml:space="preserve">으로 표시된 셀에 대해서만 기입할 것(숫자만 입력_기호 제외) </t>
    </r>
    <phoneticPr fontId="3" type="noConversion"/>
  </si>
  <si>
    <r>
      <t xml:space="preserve">ㅇ </t>
    </r>
    <r>
      <rPr>
        <b/>
        <sz val="20"/>
        <color rgb="FFFF0000"/>
        <rFont val="맑은 고딕"/>
        <family val="3"/>
        <charset val="129"/>
        <scheme val="minor"/>
      </rPr>
      <t>제안서 제출기한 전 작성하신 자료 확인필요시 담당자에게 전화문의 바랍니다</t>
    </r>
    <r>
      <rPr>
        <b/>
        <sz val="14"/>
        <color rgb="FF000000"/>
        <rFont val="맑은 고딕"/>
        <family val="3"/>
        <charset val="129"/>
        <scheme val="minor"/>
      </rPr>
      <t/>
    </r>
    <phoneticPr fontId="3" type="noConversion"/>
  </si>
  <si>
    <r>
      <t xml:space="preserve">    </t>
    </r>
    <r>
      <rPr>
        <b/>
        <sz val="20"/>
        <color rgb="FF000000"/>
        <rFont val="굴림체"/>
        <family val="3"/>
        <charset val="129"/>
      </rPr>
      <t>(자금팀 하진현 차장 : 033-590-3217)</t>
    </r>
    <phoneticPr fontId="3" type="noConversion"/>
  </si>
  <si>
    <r>
      <t>※ 현 운용관련 인력중 18년 10월 8</t>
    </r>
    <r>
      <rPr>
        <sz val="12"/>
        <color rgb="FFFF0000"/>
        <rFont val="맑은 고딕"/>
        <family val="3"/>
        <charset val="129"/>
      </rPr>
      <t>일</t>
    </r>
    <r>
      <rPr>
        <sz val="12"/>
        <rFont val="맑은 고딕"/>
        <family val="3"/>
        <charset val="129"/>
      </rPr>
      <t xml:space="preserve"> 이후 현부서 전입 내용만 작성</t>
    </r>
    <phoneticPr fontId="3" type="noConversion"/>
  </si>
  <si>
    <r>
      <t xml:space="preserve">5) 본 자료의 작성기준일은 </t>
    </r>
    <r>
      <rPr>
        <b/>
        <u/>
        <sz val="10"/>
        <rFont val="맑은 고딕"/>
        <family val="3"/>
        <charset val="129"/>
      </rPr>
      <t>제안요청 공고일</t>
    </r>
    <r>
      <rPr>
        <b/>
        <u/>
        <sz val="10"/>
        <color theme="1"/>
        <rFont val="맑은 고딕"/>
        <family val="3"/>
        <charset val="129"/>
      </rPr>
      <t>이며</t>
    </r>
    <r>
      <rPr>
        <b/>
        <u/>
        <sz val="10"/>
        <color rgb="FFFF0000"/>
        <rFont val="맑은 고딕"/>
        <family val="3"/>
        <charset val="129"/>
      </rPr>
      <t xml:space="preserve"> </t>
    </r>
    <r>
      <rPr>
        <b/>
        <u/>
        <sz val="10"/>
        <color rgb="FF0070C0"/>
        <rFont val="맑은 고딕"/>
        <family val="3"/>
        <charset val="129"/>
      </rPr>
      <t>18년10월8일 부터 21년10월7일 까지 적용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</si>
</sst>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-* #,##0.00_-;\-* #,##0.00_-;_-* &quot;-&quot;_-;_-@_-"/>
    <numFmt numFmtId="177" formatCode="0_);[Red]\(0\)"/>
    <numFmt numFmtId="178" formatCode="0.00_);[Red]\(0.00\)"/>
    <numFmt numFmtId="179" formatCode="#,##0_ "/>
    <numFmt numFmtId="180" formatCode="_-* #,##0.0_-;\-* #,##0.0_-;_-* &quot;-&quot;_-;_-@_-"/>
  </numFmts>
  <fonts count="6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4"/>
      <name val="맑은 고딕"/>
      <family val="3"/>
      <charset val="129"/>
    </font>
    <font>
      <sz val="8"/>
      <name val="돋움"/>
      <family val="3"/>
      <charset val="129"/>
    </font>
    <font>
      <sz val="12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name val="맑은 고딕"/>
      <family val="3"/>
      <charset val="129"/>
    </font>
    <font>
      <b/>
      <sz val="26"/>
      <name val="맑은 고딕"/>
      <family val="3"/>
      <charset val="129"/>
    </font>
    <font>
      <b/>
      <sz val="2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theme="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8"/>
      <name val="맑은 고딕"/>
      <family val="3"/>
      <charset val="129"/>
    </font>
    <font>
      <b/>
      <sz val="16"/>
      <name val="맑은 고딕"/>
      <family val="3"/>
      <charset val="129"/>
    </font>
    <font>
      <sz val="11"/>
      <name val="맑은 고딕"/>
      <family val="3"/>
      <charset val="129"/>
    </font>
    <font>
      <b/>
      <u/>
      <sz val="10"/>
      <name val="맑은 고딕"/>
      <family val="3"/>
      <charset val="129"/>
    </font>
    <font>
      <b/>
      <sz val="30"/>
      <name val="맑은 고딕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1.5"/>
      <name val="맑은 고딕"/>
      <family val="3"/>
      <charset val="129"/>
    </font>
    <font>
      <sz val="20"/>
      <name val="맑은 고딕"/>
      <family val="3"/>
      <charset val="129"/>
    </font>
    <font>
      <b/>
      <sz val="33"/>
      <name val="맑은 고딕"/>
      <family val="3"/>
      <charset val="129"/>
    </font>
    <font>
      <sz val="10"/>
      <color rgb="FFC00000"/>
      <name val="맑은 고딕"/>
      <family val="3"/>
      <charset val="129"/>
    </font>
    <font>
      <b/>
      <u/>
      <sz val="10"/>
      <color rgb="FFC00000"/>
      <name val="맑은 고딕"/>
      <family val="3"/>
      <charset val="129"/>
    </font>
    <font>
      <b/>
      <u/>
      <sz val="10"/>
      <color rgb="FFFF0000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b/>
      <u/>
      <sz val="10"/>
      <color rgb="FF0070C0"/>
      <name val="맑은 고딕"/>
      <family val="3"/>
      <charset val="129"/>
    </font>
    <font>
      <b/>
      <u/>
      <sz val="10"/>
      <color theme="1"/>
      <name val="맑은 고딕"/>
      <family val="3"/>
      <charset val="129"/>
    </font>
    <font>
      <b/>
      <sz val="10"/>
      <color rgb="FFC00000"/>
      <name val="맑은 고딕"/>
      <family val="3"/>
      <charset val="129"/>
    </font>
    <font>
      <sz val="10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FFFFFF"/>
      <name val="맑은 고딕"/>
      <family val="3"/>
      <charset val="129"/>
    </font>
    <font>
      <i/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i/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u/>
      <sz val="30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B2B2B2"/>
      <name val="돋움"/>
      <family val="3"/>
      <charset val="129"/>
    </font>
    <font>
      <b/>
      <sz val="9"/>
      <color indexed="81"/>
      <name val="돋움"/>
      <family val="3"/>
      <charset val="129"/>
    </font>
    <font>
      <sz val="11"/>
      <color indexed="81"/>
      <name val="Tahoma"/>
      <family val="2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2"/>
      <color indexed="81"/>
      <name val="돋움"/>
      <family val="3"/>
      <charset val="129"/>
    </font>
    <font>
      <b/>
      <sz val="14"/>
      <color indexed="81"/>
      <name val="돋움"/>
      <family val="3"/>
      <charset val="129"/>
    </font>
    <font>
      <b/>
      <sz val="14"/>
      <color indexed="81"/>
      <name val="Tahoma"/>
      <family val="2"/>
    </font>
    <font>
      <b/>
      <sz val="14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u/>
      <sz val="12"/>
      <color rgb="FF000000"/>
      <name val="맑은 고딕"/>
      <family val="3"/>
      <charset val="129"/>
      <scheme val="minor"/>
    </font>
    <font>
      <b/>
      <u/>
      <sz val="12"/>
      <color theme="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b/>
      <sz val="16"/>
      <color indexed="81"/>
      <name val="돋움"/>
      <family val="3"/>
      <charset val="129"/>
    </font>
    <font>
      <sz val="11"/>
      <color indexed="81"/>
      <name val="돋움"/>
      <family val="3"/>
      <charset val="129"/>
    </font>
    <font>
      <sz val="12"/>
      <color indexed="81"/>
      <name val="돋움"/>
      <family val="3"/>
      <charset val="129"/>
    </font>
    <font>
      <b/>
      <sz val="20"/>
      <color rgb="FFFF0000"/>
      <name val="맑은 고딕"/>
      <family val="3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rgb="FFFF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auto="1"/>
      </bottom>
      <diagonal/>
    </border>
    <border>
      <left/>
      <right/>
      <top style="hair">
        <color rgb="FF000000"/>
      </top>
      <bottom style="thin">
        <color auto="1"/>
      </bottom>
      <diagonal/>
    </border>
    <border>
      <left/>
      <right style="thin">
        <color rgb="FF000000"/>
      </right>
      <top style="hair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>
      <alignment vertical="center"/>
    </xf>
    <xf numFmtId="0" fontId="10" fillId="2" borderId="1" applyNumberFormat="0" applyFon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31" fillId="0" borderId="0">
      <alignment vertical="center"/>
    </xf>
    <xf numFmtId="0" fontId="32" fillId="0" borderId="0">
      <alignment vertical="center"/>
    </xf>
  </cellStyleXfs>
  <cellXfs count="32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0" xfId="5" applyNumberFormat="1" applyFont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13" fillId="4" borderId="0" xfId="0" applyFont="1" applyFill="1">
      <alignment vertical="center"/>
    </xf>
    <xf numFmtId="0" fontId="13" fillId="4" borderId="0" xfId="0" quotePrefix="1" applyFont="1" applyFill="1" applyAlignment="1">
      <alignment horizontal="right" vertical="center"/>
    </xf>
    <xf numFmtId="0" fontId="13" fillId="4" borderId="0" xfId="0" quotePrefix="1" applyFont="1" applyFill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0" borderId="9" xfId="0" quotePrefix="1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4" fillId="0" borderId="4" xfId="0" applyFont="1" applyFill="1" applyBorder="1">
      <alignment vertical="center"/>
    </xf>
    <xf numFmtId="176" fontId="4" fillId="0" borderId="5" xfId="5" applyNumberFormat="1" applyFont="1" applyFill="1" applyBorder="1">
      <alignment vertical="center"/>
    </xf>
    <xf numFmtId="0" fontId="6" fillId="0" borderId="6" xfId="0" applyFont="1" applyFill="1" applyBorder="1">
      <alignment vertical="center"/>
    </xf>
    <xf numFmtId="176" fontId="6" fillId="0" borderId="7" xfId="5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176" fontId="6" fillId="0" borderId="10" xfId="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6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6" fontId="4" fillId="0" borderId="7" xfId="5" applyNumberFormat="1" applyFont="1" applyFill="1" applyBorder="1">
      <alignment vertical="center"/>
    </xf>
    <xf numFmtId="0" fontId="16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left" vertical="center"/>
    </xf>
    <xf numFmtId="0" fontId="9" fillId="3" borderId="0" xfId="0" applyNumberFormat="1" applyFont="1" applyFill="1" applyBorder="1" applyAlignment="1">
      <alignment horizontal="center" vertical="center"/>
    </xf>
    <xf numFmtId="0" fontId="7" fillId="3" borderId="0" xfId="0" quotePrefix="1" applyFont="1" applyFill="1" applyAlignment="1">
      <alignment horizontal="left" vertical="center"/>
    </xf>
    <xf numFmtId="0" fontId="7" fillId="3" borderId="5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1" fillId="3" borderId="0" xfId="0" quotePrefix="1" applyFont="1" applyFill="1" applyAlignment="1">
      <alignment horizontal="left" vertical="center"/>
    </xf>
    <xf numFmtId="0" fontId="17" fillId="0" borderId="0" xfId="0" applyFont="1" applyFill="1" applyBorder="1">
      <alignment vertical="center"/>
    </xf>
    <xf numFmtId="0" fontId="17" fillId="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76" fontId="20" fillId="5" borderId="22" xfId="7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6" fontId="20" fillId="5" borderId="23" xfId="7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76" fontId="20" fillId="5" borderId="24" xfId="7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0" fontId="20" fillId="5" borderId="23" xfId="8" applyNumberFormat="1" applyFont="1" applyFill="1" applyBorder="1" applyAlignment="1">
      <alignment horizontal="right" vertical="center" wrapText="1"/>
    </xf>
    <xf numFmtId="41" fontId="20" fillId="5" borderId="22" xfId="7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1" fontId="20" fillId="6" borderId="25" xfId="7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horizontal="center" vertical="center" wrapText="1"/>
    </xf>
    <xf numFmtId="41" fontId="20" fillId="6" borderId="26" xfId="7" applyFont="1" applyFill="1" applyBorder="1" applyAlignment="1">
      <alignment horizontal="left" vertical="center" wrapText="1"/>
    </xf>
    <xf numFmtId="0" fontId="20" fillId="6" borderId="26" xfId="0" applyFont="1" applyFill="1" applyBorder="1" applyAlignment="1">
      <alignment horizontal="center" vertical="center" wrapText="1"/>
    </xf>
    <xf numFmtId="41" fontId="20" fillId="6" borderId="27" xfId="7" applyFont="1" applyFill="1" applyBorder="1" applyAlignment="1">
      <alignment horizontal="left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27" xfId="0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vertical="center"/>
    </xf>
    <xf numFmtId="0" fontId="13" fillId="5" borderId="0" xfId="0" applyFont="1" applyFill="1">
      <alignment vertical="center"/>
    </xf>
    <xf numFmtId="0" fontId="13" fillId="5" borderId="0" xfId="0" quotePrefix="1" applyFont="1" applyFill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center" vertical="center" wrapText="1"/>
    </xf>
    <xf numFmtId="176" fontId="14" fillId="0" borderId="54" xfId="7" applyNumberFormat="1" applyFont="1" applyFill="1" applyBorder="1" applyAlignment="1">
      <alignment horizontal="center" vertical="center" wrapText="1"/>
    </xf>
    <xf numFmtId="0" fontId="14" fillId="6" borderId="55" xfId="0" applyFont="1" applyFill="1" applyBorder="1" applyAlignment="1">
      <alignment horizontal="center" vertical="center" shrinkToFit="1"/>
    </xf>
    <xf numFmtId="0" fontId="14" fillId="6" borderId="55" xfId="0" applyFont="1" applyFill="1" applyBorder="1" applyAlignment="1">
      <alignment horizontal="right" vertical="center" shrinkToFit="1"/>
    </xf>
    <xf numFmtId="176" fontId="14" fillId="5" borderId="55" xfId="7" applyNumberFormat="1" applyFont="1" applyFill="1" applyBorder="1" applyAlignment="1">
      <alignment horizontal="right" vertical="center" shrinkToFit="1"/>
    </xf>
    <xf numFmtId="0" fontId="14" fillId="6" borderId="16" xfId="0" applyFont="1" applyFill="1" applyBorder="1" applyAlignment="1">
      <alignment horizontal="center" vertical="center" shrinkToFit="1"/>
    </xf>
    <xf numFmtId="0" fontId="14" fillId="6" borderId="16" xfId="0" applyFont="1" applyFill="1" applyBorder="1" applyAlignment="1">
      <alignment horizontal="right" vertical="center" shrinkToFit="1"/>
    </xf>
    <xf numFmtId="176" fontId="14" fillId="5" borderId="16" xfId="7" applyNumberFormat="1" applyFont="1" applyFill="1" applyBorder="1" applyAlignment="1">
      <alignment horizontal="right" vertical="center" shrinkToFit="1"/>
    </xf>
    <xf numFmtId="0" fontId="14" fillId="6" borderId="17" xfId="0" applyFont="1" applyFill="1" applyBorder="1" applyAlignment="1">
      <alignment horizontal="center" vertical="center" shrinkToFit="1"/>
    </xf>
    <xf numFmtId="0" fontId="14" fillId="6" borderId="15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77" fontId="17" fillId="0" borderId="11" xfId="5" applyNumberFormat="1" applyFont="1" applyFill="1" applyBorder="1" applyAlignment="1">
      <alignment horizontal="center" vertical="center" wrapText="1"/>
    </xf>
    <xf numFmtId="14" fontId="17" fillId="6" borderId="60" xfId="0" applyNumberFormat="1" applyFont="1" applyFill="1" applyBorder="1" applyAlignment="1" applyProtection="1">
      <alignment horizontal="center" vertical="center"/>
      <protection locked="0"/>
    </xf>
    <xf numFmtId="14" fontId="17" fillId="6" borderId="61" xfId="0" applyNumberFormat="1" applyFont="1" applyFill="1" applyBorder="1" applyAlignment="1" applyProtection="1">
      <alignment horizontal="center" vertical="center"/>
      <protection locked="0"/>
    </xf>
    <xf numFmtId="14" fontId="14" fillId="6" borderId="16" xfId="0" applyNumberFormat="1" applyFont="1" applyFill="1" applyBorder="1" applyAlignment="1">
      <alignment horizontal="center" vertical="center" shrinkToFit="1"/>
    </xf>
    <xf numFmtId="14" fontId="14" fillId="6" borderId="16" xfId="7" applyNumberFormat="1" applyFont="1" applyFill="1" applyBorder="1" applyAlignment="1">
      <alignment horizontal="center" vertical="center" shrinkToFit="1"/>
    </xf>
    <xf numFmtId="14" fontId="14" fillId="6" borderId="15" xfId="0" applyNumberFormat="1" applyFont="1" applyFill="1" applyBorder="1" applyAlignment="1">
      <alignment horizontal="center" vertical="center" shrinkToFit="1"/>
    </xf>
    <xf numFmtId="14" fontId="14" fillId="6" borderId="15" xfId="7" applyNumberFormat="1" applyFont="1" applyFill="1" applyBorder="1" applyAlignment="1">
      <alignment horizontal="center" vertical="center" shrinkToFit="1"/>
    </xf>
    <xf numFmtId="176" fontId="4" fillId="0" borderId="4" xfId="5" applyNumberFormat="1" applyFont="1" applyFill="1" applyBorder="1">
      <alignment vertical="center"/>
    </xf>
    <xf numFmtId="176" fontId="4" fillId="0" borderId="0" xfId="5" applyNumberFormat="1" applyFont="1" applyFill="1" applyBorder="1">
      <alignment vertical="center"/>
    </xf>
    <xf numFmtId="176" fontId="6" fillId="0" borderId="0" xfId="5" applyNumberFormat="1" applyFont="1" applyFill="1" applyBorder="1">
      <alignment vertical="center"/>
    </xf>
    <xf numFmtId="176" fontId="6" fillId="0" borderId="9" xfId="5" applyNumberFormat="1" applyFont="1" applyFill="1" applyBorder="1" applyAlignment="1">
      <alignment horizontal="right" vertical="center"/>
    </xf>
    <xf numFmtId="0" fontId="17" fillId="6" borderId="57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left" vertical="center"/>
    </xf>
    <xf numFmtId="0" fontId="17" fillId="6" borderId="15" xfId="0" applyFont="1" applyFill="1" applyBorder="1" applyAlignment="1">
      <alignment horizontal="left" vertical="center"/>
    </xf>
    <xf numFmtId="41" fontId="20" fillId="6" borderId="26" xfId="7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41" fontId="20" fillId="6" borderId="25" xfId="7" applyFont="1" applyFill="1" applyBorder="1" applyAlignment="1">
      <alignment horizontal="center" vertical="center" wrapText="1"/>
    </xf>
    <xf numFmtId="0" fontId="20" fillId="6" borderId="45" xfId="0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 wrapText="1"/>
    </xf>
    <xf numFmtId="0" fontId="20" fillId="6" borderId="50" xfId="0" applyFont="1" applyFill="1" applyBorder="1" applyAlignment="1">
      <alignment horizontal="center" vertical="center" wrapText="1"/>
    </xf>
    <xf numFmtId="14" fontId="14" fillId="6" borderId="17" xfId="0" applyNumberFormat="1" applyFont="1" applyFill="1" applyBorder="1" applyAlignment="1">
      <alignment horizontal="center" vertical="center" shrinkToFit="1"/>
    </xf>
    <xf numFmtId="14" fontId="14" fillId="6" borderId="17" xfId="7" applyNumberFormat="1" applyFont="1" applyFill="1" applyBorder="1" applyAlignment="1">
      <alignment horizontal="center" vertical="center" shrinkToFit="1"/>
    </xf>
    <xf numFmtId="0" fontId="17" fillId="6" borderId="17" xfId="0" applyFont="1" applyFill="1" applyBorder="1" applyAlignment="1">
      <alignment horizontal="left" vertical="center"/>
    </xf>
    <xf numFmtId="0" fontId="17" fillId="6" borderId="56" xfId="0" applyFont="1" applyFill="1" applyBorder="1" applyAlignment="1">
      <alignment horizontal="left" vertical="center"/>
    </xf>
    <xf numFmtId="0" fontId="17" fillId="6" borderId="58" xfId="0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7" fillId="6" borderId="5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178" fontId="20" fillId="0" borderId="0" xfId="7" applyNumberFormat="1" applyFont="1" applyFill="1" applyBorder="1" applyAlignment="1">
      <alignment horizontal="center" vertical="center" wrapText="1"/>
    </xf>
    <xf numFmtId="0" fontId="24" fillId="0" borderId="0" xfId="0" quotePrefix="1" applyFont="1" applyFill="1" applyBorder="1" applyAlignment="1">
      <alignment horizontal="left" vertical="center"/>
    </xf>
    <xf numFmtId="0" fontId="20" fillId="0" borderId="69" xfId="0" applyFont="1" applyBorder="1" applyAlignment="1">
      <alignment horizontal="center" vertical="center" wrapText="1"/>
    </xf>
    <xf numFmtId="41" fontId="20" fillId="5" borderId="69" xfId="7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right" vertical="center" shrinkToFit="1"/>
    </xf>
    <xf numFmtId="176" fontId="14" fillId="0" borderId="0" xfId="7" applyNumberFormat="1" applyFont="1" applyFill="1" applyBorder="1" applyAlignment="1">
      <alignment horizontal="right" vertical="center" shrinkToFit="1"/>
    </xf>
    <xf numFmtId="41" fontId="20" fillId="5" borderId="19" xfId="7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horizontal="center" vertical="center"/>
    </xf>
    <xf numFmtId="41" fontId="4" fillId="0" borderId="0" xfId="7" applyFont="1" applyFill="1">
      <alignment vertical="center"/>
    </xf>
    <xf numFmtId="0" fontId="20" fillId="0" borderId="21" xfId="0" applyFont="1" applyBorder="1" applyAlignment="1">
      <alignment horizontal="center" vertical="center" wrapText="1"/>
    </xf>
    <xf numFmtId="9" fontId="20" fillId="5" borderId="20" xfId="7" applyNumberFormat="1" applyFont="1" applyFill="1" applyBorder="1" applyAlignment="1">
      <alignment horizontal="right" vertical="center" wrapText="1"/>
    </xf>
    <xf numFmtId="176" fontId="20" fillId="5" borderId="69" xfId="7" applyNumberFormat="1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left" vertical="center" wrapText="1"/>
    </xf>
    <xf numFmtId="41" fontId="20" fillId="6" borderId="25" xfId="7" applyNumberFormat="1" applyFont="1" applyFill="1" applyBorder="1" applyAlignment="1">
      <alignment horizontal="right" vertical="center" wrapText="1"/>
    </xf>
    <xf numFmtId="0" fontId="20" fillId="6" borderId="26" xfId="0" applyFont="1" applyFill="1" applyBorder="1" applyAlignment="1">
      <alignment horizontal="left" vertical="center" wrapText="1"/>
    </xf>
    <xf numFmtId="41" fontId="20" fillId="6" borderId="26" xfId="7" applyNumberFormat="1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 wrapText="1"/>
    </xf>
    <xf numFmtId="176" fontId="20" fillId="5" borderId="27" xfId="7" applyNumberFormat="1" applyFont="1" applyFill="1" applyBorder="1" applyAlignment="1">
      <alignment horizontal="right" vertical="center" wrapText="1"/>
    </xf>
    <xf numFmtId="176" fontId="20" fillId="6" borderId="25" xfId="7" applyNumberFormat="1" applyFont="1" applyFill="1" applyBorder="1" applyAlignment="1">
      <alignment horizontal="right" vertical="center" wrapText="1"/>
    </xf>
    <xf numFmtId="176" fontId="20" fillId="6" borderId="26" xfId="7" applyNumberFormat="1" applyFont="1" applyFill="1" applyBorder="1" applyAlignment="1">
      <alignment horizontal="right" vertical="center" wrapText="1"/>
    </xf>
    <xf numFmtId="0" fontId="20" fillId="6" borderId="27" xfId="0" applyFont="1" applyFill="1" applyBorder="1" applyAlignment="1">
      <alignment horizontal="left" vertical="center" wrapText="1"/>
    </xf>
    <xf numFmtId="176" fontId="20" fillId="6" borderId="27" xfId="7" applyNumberFormat="1" applyFont="1" applyFill="1" applyBorder="1" applyAlignment="1">
      <alignment horizontal="right" vertical="center" wrapText="1"/>
    </xf>
    <xf numFmtId="0" fontId="30" fillId="0" borderId="0" xfId="0" quotePrefix="1" applyFont="1" applyFill="1" applyBorder="1" applyAlignment="1">
      <alignment horizontal="left" vertical="center"/>
    </xf>
    <xf numFmtId="0" fontId="31" fillId="0" borderId="0" xfId="9">
      <alignment vertical="center"/>
    </xf>
    <xf numFmtId="0" fontId="33" fillId="7" borderId="0" xfId="11" applyFont="1" applyFill="1" applyBorder="1" applyAlignment="1">
      <alignment horizontal="center" vertical="center"/>
    </xf>
    <xf numFmtId="0" fontId="35" fillId="7" borderId="0" xfId="11" applyFont="1" applyFill="1" applyAlignment="1">
      <alignment horizontal="left" vertical="center" indent="2"/>
    </xf>
    <xf numFmtId="0" fontId="33" fillId="7" borderId="0" xfId="11" applyFont="1" applyFill="1" applyAlignment="1">
      <alignment horizontal="left" vertical="center" indent="4"/>
    </xf>
    <xf numFmtId="0" fontId="35" fillId="7" borderId="0" xfId="11" applyFont="1" applyFill="1">
      <alignment vertical="center"/>
    </xf>
    <xf numFmtId="0" fontId="36" fillId="7" borderId="0" xfId="11" applyFont="1" applyFill="1" applyBorder="1" applyAlignment="1" applyProtection="1">
      <alignment horizontal="left" vertical="center" indent="1"/>
      <protection locked="0"/>
    </xf>
    <xf numFmtId="0" fontId="20" fillId="7" borderId="0" xfId="11" applyFont="1" applyFill="1" applyAlignment="1">
      <alignment horizontal="left" vertical="center" indent="2"/>
    </xf>
    <xf numFmtId="0" fontId="37" fillId="7" borderId="0" xfId="11" applyFont="1" applyFill="1" applyAlignment="1">
      <alignment horizontal="left" vertical="center" indent="2"/>
    </xf>
    <xf numFmtId="0" fontId="20" fillId="7" borderId="0" xfId="11" applyFont="1" applyFill="1">
      <alignment vertical="center"/>
    </xf>
    <xf numFmtId="0" fontId="20" fillId="7" borderId="0" xfId="11" applyFont="1" applyFill="1" applyBorder="1">
      <alignment vertical="center"/>
    </xf>
    <xf numFmtId="0" fontId="20" fillId="7" borderId="0" xfId="11" applyFont="1" applyFill="1" applyAlignment="1">
      <alignment horizontal="right" vertical="center"/>
    </xf>
    <xf numFmtId="0" fontId="20" fillId="0" borderId="54" xfId="11" applyFont="1" applyFill="1" applyBorder="1" applyAlignment="1">
      <alignment horizontal="center" vertical="center"/>
    </xf>
    <xf numFmtId="0" fontId="20" fillId="0" borderId="0" xfId="9" applyFont="1">
      <alignment vertical="center"/>
    </xf>
    <xf numFmtId="0" fontId="38" fillId="0" borderId="0" xfId="0" applyFont="1" applyFill="1">
      <alignment vertical="center"/>
    </xf>
    <xf numFmtId="0" fontId="6" fillId="8" borderId="0" xfId="0" applyFont="1" applyFill="1">
      <alignment vertical="center"/>
    </xf>
    <xf numFmtId="1" fontId="14" fillId="5" borderId="56" xfId="0" applyNumberFormat="1" applyFont="1" applyFill="1" applyBorder="1" applyAlignment="1">
      <alignment horizontal="center" vertical="center" shrinkToFit="1"/>
    </xf>
    <xf numFmtId="1" fontId="14" fillId="5" borderId="70" xfId="0" applyNumberFormat="1" applyFont="1" applyFill="1" applyBorder="1" applyAlignment="1">
      <alignment horizontal="center" vertical="center" shrinkToFit="1"/>
    </xf>
    <xf numFmtId="0" fontId="14" fillId="5" borderId="16" xfId="0" applyFont="1" applyFill="1" applyBorder="1" applyAlignment="1">
      <alignment horizontal="center" vertical="center" shrinkToFit="1"/>
    </xf>
    <xf numFmtId="0" fontId="14" fillId="5" borderId="17" xfId="0" applyFont="1" applyFill="1" applyBorder="1" applyAlignment="1">
      <alignment horizontal="center" vertical="center" shrinkToFit="1"/>
    </xf>
    <xf numFmtId="0" fontId="14" fillId="5" borderId="15" xfId="0" applyFont="1" applyFill="1" applyBorder="1" applyAlignment="1">
      <alignment horizontal="center" vertical="center" shrinkToFit="1"/>
    </xf>
    <xf numFmtId="1" fontId="14" fillId="5" borderId="16" xfId="0" applyNumberFormat="1" applyFont="1" applyFill="1" applyBorder="1" applyAlignment="1">
      <alignment horizontal="center" vertical="center" shrinkToFit="1"/>
    </xf>
    <xf numFmtId="1" fontId="14" fillId="5" borderId="15" xfId="0" applyNumberFormat="1" applyFont="1" applyFill="1" applyBorder="1" applyAlignment="1">
      <alignment horizontal="center" vertical="center" shrinkToFit="1"/>
    </xf>
    <xf numFmtId="10" fontId="20" fillId="5" borderId="25" xfId="8" applyNumberFormat="1" applyFont="1" applyFill="1" applyBorder="1" applyAlignment="1">
      <alignment horizontal="right" vertical="center" wrapText="1"/>
    </xf>
    <xf numFmtId="10" fontId="20" fillId="5" borderId="26" xfId="8" applyNumberFormat="1" applyFont="1" applyFill="1" applyBorder="1" applyAlignment="1">
      <alignment horizontal="right" vertical="center" wrapText="1"/>
    </xf>
    <xf numFmtId="0" fontId="20" fillId="0" borderId="38" xfId="11" applyFont="1" applyFill="1" applyBorder="1" applyAlignment="1">
      <alignment horizontal="center" vertical="center"/>
    </xf>
    <xf numFmtId="0" fontId="40" fillId="5" borderId="54" xfId="11" applyFont="1" applyFill="1" applyBorder="1" applyAlignment="1">
      <alignment horizontal="center" vertical="center"/>
    </xf>
    <xf numFmtId="177" fontId="20" fillId="0" borderId="0" xfId="7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41" fontId="20" fillId="5" borderId="24" xfId="7" applyNumberFormat="1" applyFont="1" applyFill="1" applyBorder="1" applyAlignment="1">
      <alignment horizontal="center" vertical="center" wrapText="1"/>
    </xf>
    <xf numFmtId="0" fontId="39" fillId="7" borderId="0" xfId="11" applyFont="1" applyFill="1" applyAlignment="1" applyProtection="1">
      <alignment horizontal="center" vertical="center" wrapText="1"/>
      <protection locked="0"/>
    </xf>
    <xf numFmtId="180" fontId="20" fillId="6" borderId="27" xfId="7" applyNumberFormat="1" applyFont="1" applyFill="1" applyBorder="1" applyAlignment="1">
      <alignment horizontal="center" vertical="center" wrapText="1"/>
    </xf>
    <xf numFmtId="180" fontId="20" fillId="6" borderId="25" xfId="7" applyNumberFormat="1" applyFont="1" applyFill="1" applyBorder="1" applyAlignment="1">
      <alignment horizontal="center" vertical="center" wrapText="1"/>
    </xf>
    <xf numFmtId="180" fontId="20" fillId="6" borderId="26" xfId="7" applyNumberFormat="1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>
      <alignment horizontal="left" vertical="center"/>
    </xf>
    <xf numFmtId="0" fontId="14" fillId="6" borderId="55" xfId="0" applyNumberFormat="1" applyFont="1" applyFill="1" applyBorder="1" applyAlignment="1">
      <alignment horizontal="center" vertical="center" shrinkToFit="1"/>
    </xf>
    <xf numFmtId="0" fontId="14" fillId="6" borderId="16" xfId="0" applyNumberFormat="1" applyFont="1" applyFill="1" applyBorder="1" applyAlignment="1">
      <alignment horizontal="center" vertical="center" shrinkToFit="1"/>
    </xf>
    <xf numFmtId="0" fontId="14" fillId="6" borderId="17" xfId="0" applyNumberFormat="1" applyFont="1" applyFill="1" applyBorder="1" applyAlignment="1">
      <alignment horizontal="center" vertical="center" shrinkToFit="1"/>
    </xf>
    <xf numFmtId="0" fontId="14" fillId="6" borderId="15" xfId="0" applyNumberFormat="1" applyFont="1" applyFill="1" applyBorder="1" applyAlignment="1">
      <alignment horizontal="center" vertical="center" shrinkToFit="1"/>
    </xf>
    <xf numFmtId="0" fontId="27" fillId="0" borderId="0" xfId="0" quotePrefix="1" applyFont="1" applyFill="1" applyBorder="1" applyAlignment="1">
      <alignment horizontal="left" vertical="center"/>
    </xf>
    <xf numFmtId="0" fontId="13" fillId="0" borderId="9" xfId="0" quotePrefix="1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7" borderId="0" xfId="11" applyFont="1" applyFill="1" applyBorder="1" applyAlignment="1" applyProtection="1">
      <alignment horizontal="left" vertical="center" indent="1"/>
      <protection locked="0"/>
    </xf>
    <xf numFmtId="0" fontId="41" fillId="7" borderId="0" xfId="11" applyFont="1" applyFill="1" applyBorder="1" applyAlignment="1" applyProtection="1">
      <alignment vertical="center"/>
      <protection locked="0"/>
    </xf>
    <xf numFmtId="0" fontId="20" fillId="0" borderId="0" xfId="9" applyFont="1" applyAlignment="1">
      <alignment horizontal="left" vertical="center" wrapText="1"/>
    </xf>
    <xf numFmtId="14" fontId="13" fillId="6" borderId="0" xfId="0" applyNumberFormat="1" applyFont="1" applyFill="1">
      <alignment vertical="center"/>
    </xf>
    <xf numFmtId="0" fontId="20" fillId="7" borderId="54" xfId="11" applyFont="1" applyFill="1" applyBorder="1" applyAlignment="1">
      <alignment horizontal="center" vertical="center"/>
    </xf>
    <xf numFmtId="0" fontId="39" fillId="7" borderId="0" xfId="11" applyFont="1" applyFill="1" applyAlignment="1" applyProtection="1">
      <alignment horizontal="center" vertical="center" wrapText="1"/>
      <protection locked="0"/>
    </xf>
    <xf numFmtId="0" fontId="20" fillId="7" borderId="76" xfId="11" applyFont="1" applyFill="1" applyBorder="1" applyAlignment="1">
      <alignment horizontal="center" vertical="center"/>
    </xf>
    <xf numFmtId="0" fontId="20" fillId="7" borderId="12" xfId="11" applyFont="1" applyFill="1" applyBorder="1" applyAlignment="1">
      <alignment horizontal="center" vertical="center"/>
    </xf>
    <xf numFmtId="0" fontId="20" fillId="7" borderId="38" xfId="11" applyFont="1" applyFill="1" applyBorder="1" applyAlignment="1">
      <alignment horizontal="center" vertical="center"/>
    </xf>
    <xf numFmtId="0" fontId="40" fillId="5" borderId="76" xfId="11" applyFont="1" applyFill="1" applyBorder="1" applyAlignment="1">
      <alignment horizontal="center" vertical="center"/>
    </xf>
    <xf numFmtId="0" fontId="40" fillId="5" borderId="12" xfId="11" applyFont="1" applyFill="1" applyBorder="1" applyAlignment="1">
      <alignment horizontal="center" vertical="center"/>
    </xf>
    <xf numFmtId="0" fontId="40" fillId="5" borderId="38" xfId="11" applyFont="1" applyFill="1" applyBorder="1" applyAlignment="1">
      <alignment horizontal="center" vertical="center"/>
    </xf>
    <xf numFmtId="0" fontId="33" fillId="7" borderId="0" xfId="11" applyFont="1" applyFill="1" applyBorder="1" applyAlignment="1">
      <alignment horizontal="center" vertical="center"/>
    </xf>
    <xf numFmtId="0" fontId="34" fillId="7" borderId="0" xfId="11" applyFont="1" applyFill="1" applyBorder="1" applyAlignment="1">
      <alignment horizontal="center" vertical="center"/>
    </xf>
    <xf numFmtId="0" fontId="20" fillId="0" borderId="0" xfId="9" applyFont="1" applyAlignment="1">
      <alignment horizontal="left" vertical="center" wrapText="1"/>
    </xf>
    <xf numFmtId="0" fontId="15" fillId="6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left" vertical="center" shrinkToFi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/>
    </xf>
    <xf numFmtId="0" fontId="7" fillId="6" borderId="53" xfId="0" applyFont="1" applyFill="1" applyBorder="1" applyAlignment="1" applyProtection="1">
      <alignment horizontal="right" vertical="center"/>
      <protection locked="0"/>
    </xf>
    <xf numFmtId="0" fontId="20" fillId="0" borderId="36" xfId="0" applyFont="1" applyBorder="1" applyAlignment="1">
      <alignment horizontal="left" vertical="center" shrinkToFit="1"/>
    </xf>
    <xf numFmtId="0" fontId="20" fillId="0" borderId="37" xfId="0" applyFont="1" applyBorder="1" applyAlignment="1">
      <alignment horizontal="left" vertical="center" shrinkToFi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10" fontId="20" fillId="5" borderId="73" xfId="0" applyNumberFormat="1" applyFont="1" applyFill="1" applyBorder="1" applyAlignment="1">
      <alignment horizontal="center" vertical="center" wrapText="1"/>
    </xf>
    <xf numFmtId="10" fontId="20" fillId="5" borderId="74" xfId="0" applyNumberFormat="1" applyFont="1" applyFill="1" applyBorder="1" applyAlignment="1">
      <alignment horizontal="center" vertical="center" wrapText="1"/>
    </xf>
    <xf numFmtId="10" fontId="20" fillId="5" borderId="75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179" fontId="20" fillId="5" borderId="45" xfId="7" applyNumberFormat="1" applyFont="1" applyFill="1" applyBorder="1" applyAlignment="1">
      <alignment horizontal="center" vertical="center" wrapText="1"/>
    </xf>
    <xf numFmtId="179" fontId="20" fillId="5" borderId="46" xfId="7" applyNumberFormat="1" applyFont="1" applyFill="1" applyBorder="1" applyAlignment="1">
      <alignment horizontal="center" vertical="center" wrapText="1"/>
    </xf>
    <xf numFmtId="179" fontId="20" fillId="5" borderId="47" xfId="7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176" fontId="14" fillId="6" borderId="84" xfId="7" applyNumberFormat="1" applyFont="1" applyFill="1" applyBorder="1" applyAlignment="1">
      <alignment horizontal="center" vertical="center" shrinkToFit="1"/>
    </xf>
    <xf numFmtId="176" fontId="14" fillId="6" borderId="85" xfId="7" applyNumberFormat="1" applyFont="1" applyFill="1" applyBorder="1" applyAlignment="1">
      <alignment horizontal="center" vertical="center" shrinkToFit="1"/>
    </xf>
    <xf numFmtId="176" fontId="14" fillId="6" borderId="82" xfId="7" applyNumberFormat="1" applyFont="1" applyFill="1" applyBorder="1" applyAlignment="1">
      <alignment horizontal="center" vertical="center" shrinkToFit="1"/>
    </xf>
    <xf numFmtId="176" fontId="14" fillId="6" borderId="83" xfId="7" applyNumberFormat="1" applyFont="1" applyFill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177" fontId="20" fillId="5" borderId="50" xfId="7" applyNumberFormat="1" applyFont="1" applyFill="1" applyBorder="1" applyAlignment="1">
      <alignment horizontal="center" vertical="center"/>
    </xf>
    <xf numFmtId="177" fontId="20" fillId="5" borderId="51" xfId="7" applyNumberFormat="1" applyFont="1" applyFill="1" applyBorder="1" applyAlignment="1">
      <alignment horizontal="center" vertical="center"/>
    </xf>
    <xf numFmtId="177" fontId="20" fillId="5" borderId="52" xfId="7" applyNumberFormat="1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176" fontId="14" fillId="6" borderId="80" xfId="7" applyNumberFormat="1" applyFont="1" applyFill="1" applyBorder="1" applyAlignment="1">
      <alignment horizontal="center" vertical="center" shrinkToFit="1"/>
    </xf>
    <xf numFmtId="176" fontId="14" fillId="6" borderId="81" xfId="7" applyNumberFormat="1" applyFont="1" applyFill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177" fontId="20" fillId="5" borderId="31" xfId="7" applyNumberFormat="1" applyFont="1" applyFill="1" applyBorder="1" applyAlignment="1">
      <alignment horizontal="center" vertical="center" wrapText="1"/>
    </xf>
    <xf numFmtId="177" fontId="20" fillId="5" borderId="32" xfId="7" applyNumberFormat="1" applyFont="1" applyFill="1" applyBorder="1" applyAlignment="1">
      <alignment horizontal="center" vertical="center" wrapText="1"/>
    </xf>
    <xf numFmtId="177" fontId="20" fillId="5" borderId="33" xfId="7" applyNumberFormat="1" applyFont="1" applyFill="1" applyBorder="1" applyAlignment="1">
      <alignment horizontal="center" vertical="center" wrapText="1"/>
    </xf>
    <xf numFmtId="178" fontId="20" fillId="5" borderId="63" xfId="7" applyNumberFormat="1" applyFont="1" applyFill="1" applyBorder="1" applyAlignment="1">
      <alignment horizontal="center" vertical="center" wrapText="1"/>
    </xf>
    <xf numFmtId="178" fontId="20" fillId="5" borderId="64" xfId="7" applyNumberFormat="1" applyFont="1" applyFill="1" applyBorder="1" applyAlignment="1">
      <alignment horizontal="center" vertical="center" wrapText="1"/>
    </xf>
    <xf numFmtId="178" fontId="20" fillId="5" borderId="65" xfId="7" applyNumberFormat="1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9" fontId="20" fillId="5" borderId="66" xfId="7" applyNumberFormat="1" applyFont="1" applyFill="1" applyBorder="1" applyAlignment="1">
      <alignment horizontal="center" vertical="center" wrapText="1"/>
    </xf>
    <xf numFmtId="9" fontId="20" fillId="5" borderId="67" xfId="7" applyNumberFormat="1" applyFont="1" applyFill="1" applyBorder="1" applyAlignment="1">
      <alignment horizontal="center" vertical="center" wrapText="1"/>
    </xf>
    <xf numFmtId="9" fontId="20" fillId="5" borderId="68" xfId="7" applyNumberFormat="1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177" fontId="17" fillId="0" borderId="14" xfId="5" applyNumberFormat="1" applyFont="1" applyFill="1" applyBorder="1" applyAlignment="1">
      <alignment horizontal="center" vertical="center" wrapText="1"/>
    </xf>
    <xf numFmtId="177" fontId="17" fillId="0" borderId="13" xfId="5" applyNumberFormat="1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</cellXfs>
  <cellStyles count="12">
    <cellStyle name="메모 2" xfId="1"/>
    <cellStyle name="백분율" xfId="8" builtinId="5"/>
    <cellStyle name="백분율 2" xfId="6"/>
    <cellStyle name="쉼표 [0]" xfId="7" builtinId="6"/>
    <cellStyle name="쉼표 [0] 2" xfId="2"/>
    <cellStyle name="쉼표 [0] 3" xfId="5"/>
    <cellStyle name="쉼표 [0] 4" xfId="10"/>
    <cellStyle name="표준" xfId="0" builtinId="0"/>
    <cellStyle name="표준 2" xfId="3"/>
    <cellStyle name="표준 3" xfId="4"/>
    <cellStyle name="표준 4" xfId="9"/>
    <cellStyle name="표준_070704 2007년도 Wrap운용사 선정 관련 제안서 양식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showGridLines="0" tabSelected="1" view="pageBreakPreview" zoomScale="80" zoomScaleNormal="80" zoomScaleSheetLayoutView="80" workbookViewId="0">
      <selection activeCell="B3" sqref="B3:N3"/>
    </sheetView>
  </sheetViews>
  <sheetFormatPr defaultColWidth="8.8984375" defaultRowHeight="24.9" customHeight="1" x14ac:dyDescent="0.25"/>
  <cols>
    <col min="1" max="1" width="3.796875" style="2" customWidth="1"/>
    <col min="2" max="2" width="8.59765625" style="4" customWidth="1"/>
    <col min="3" max="5" width="8.59765625" style="5" customWidth="1"/>
    <col min="6" max="7" width="8.59765625" style="6" customWidth="1"/>
    <col min="8" max="8" width="8.59765625" style="7" customWidth="1"/>
    <col min="9" max="9" width="8.59765625" style="5" customWidth="1"/>
    <col min="10" max="13" width="8.59765625" style="2" customWidth="1"/>
    <col min="14" max="14" width="21.5" style="2" customWidth="1"/>
    <col min="15" max="16384" width="8.8984375" style="2"/>
  </cols>
  <sheetData>
    <row r="1" spans="2:14" ht="15" customHeight="1" x14ac:dyDescent="0.25">
      <c r="I1" s="7"/>
      <c r="J1" s="8"/>
      <c r="K1" s="5"/>
    </row>
    <row r="2" spans="2:14" ht="24.9" customHeight="1" x14ac:dyDescent="0.25">
      <c r="B2" s="15" t="s">
        <v>1</v>
      </c>
      <c r="C2" s="16"/>
      <c r="D2" s="17"/>
      <c r="E2" s="6"/>
    </row>
    <row r="3" spans="2:14" s="1" customFormat="1" ht="24" customHeight="1" x14ac:dyDescent="0.25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2:14" s="1" customFormat="1" ht="45" customHeight="1" x14ac:dyDescent="0.25">
      <c r="B4" s="207" t="s">
        <v>152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2:14" s="1" customFormat="1" ht="24" customHeight="1" x14ac:dyDescent="0.2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2:14" s="1" customFormat="1" ht="24" customHeight="1" x14ac:dyDescent="0.25"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2:14" s="1" customFormat="1" ht="24" customHeight="1" x14ac:dyDescent="0.25">
      <c r="B7" s="166" t="s">
        <v>124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2:14" s="1" customFormat="1" ht="18" customHeight="1" x14ac:dyDescent="0.25"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2:14" s="1" customFormat="1" ht="24" customHeight="1" x14ac:dyDescent="0.25">
      <c r="B9" s="166" t="s">
        <v>123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2:14" ht="18" customHeight="1" x14ac:dyDescent="0.25">
      <c r="B10" s="166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</row>
    <row r="11" spans="2:14" ht="24" customHeight="1" x14ac:dyDescent="0.25">
      <c r="B11" s="166" t="s">
        <v>172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2:14" s="1" customFormat="1" ht="18" customHeight="1" x14ac:dyDescent="0.25">
      <c r="B12" s="166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</row>
    <row r="13" spans="2:14" s="1" customFormat="1" ht="24" customHeight="1" x14ac:dyDescent="0.25">
      <c r="B13" s="166" t="s">
        <v>125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2:14" s="1" customFormat="1" ht="18" customHeight="1" x14ac:dyDescent="0.25"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2:14" s="1" customFormat="1" ht="24" customHeight="1" x14ac:dyDescent="0.25">
      <c r="B15" s="166" t="s">
        <v>115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</row>
    <row r="16" spans="2:14" s="1" customFormat="1" ht="18" customHeight="1" x14ac:dyDescent="0.2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</row>
    <row r="17" spans="2:14" s="1" customFormat="1" ht="24" customHeight="1" x14ac:dyDescent="0.25">
      <c r="B17" s="166" t="s">
        <v>116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</row>
    <row r="18" spans="2:14" ht="24" customHeight="1" x14ac:dyDescent="0.25">
      <c r="B18" s="171" t="s">
        <v>117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</row>
    <row r="19" spans="2:14" ht="24" customHeight="1" x14ac:dyDescent="0.25">
      <c r="B19" s="173"/>
      <c r="C19" s="211" t="s">
        <v>118</v>
      </c>
      <c r="D19" s="212"/>
      <c r="E19" s="186" t="s">
        <v>119</v>
      </c>
      <c r="F19" s="211" t="s">
        <v>129</v>
      </c>
      <c r="G19" s="213"/>
      <c r="H19" s="213"/>
      <c r="I19" s="213"/>
      <c r="J19" s="213"/>
      <c r="K19" s="213"/>
      <c r="L19" s="213"/>
      <c r="M19" s="212"/>
      <c r="N19" s="174"/>
    </row>
    <row r="20" spans="2:14" ht="24" customHeight="1" x14ac:dyDescent="0.25">
      <c r="B20" s="173"/>
      <c r="C20" s="208" t="s">
        <v>120</v>
      </c>
      <c r="D20" s="209"/>
      <c r="E20" s="172" t="s">
        <v>136</v>
      </c>
      <c r="F20" s="208" t="s">
        <v>126</v>
      </c>
      <c r="G20" s="210"/>
      <c r="H20" s="210"/>
      <c r="I20" s="210"/>
      <c r="J20" s="210"/>
      <c r="K20" s="210"/>
      <c r="L20" s="210"/>
      <c r="M20" s="209"/>
      <c r="N20" s="174"/>
    </row>
    <row r="21" spans="2:14" ht="24" customHeight="1" x14ac:dyDescent="0.25">
      <c r="B21" s="173"/>
      <c r="C21" s="208" t="s">
        <v>127</v>
      </c>
      <c r="D21" s="209"/>
      <c r="E21" s="172" t="s">
        <v>128</v>
      </c>
      <c r="F21" s="208" t="s">
        <v>130</v>
      </c>
      <c r="G21" s="210"/>
      <c r="H21" s="210"/>
      <c r="I21" s="210"/>
      <c r="J21" s="210"/>
      <c r="K21" s="210"/>
      <c r="L21" s="210"/>
      <c r="M21" s="209"/>
      <c r="N21" s="174"/>
    </row>
    <row r="22" spans="2:14" ht="24" customHeight="1" x14ac:dyDescent="0.25">
      <c r="B22" s="173"/>
      <c r="C22" s="208" t="s">
        <v>144</v>
      </c>
      <c r="D22" s="209"/>
      <c r="E22" s="172" t="s">
        <v>145</v>
      </c>
      <c r="F22" s="208" t="s">
        <v>146</v>
      </c>
      <c r="G22" s="210"/>
      <c r="H22" s="210"/>
      <c r="I22" s="210"/>
      <c r="J22" s="210"/>
      <c r="K22" s="210"/>
      <c r="L22" s="210"/>
      <c r="M22" s="209"/>
      <c r="N22" s="174"/>
    </row>
    <row r="23" spans="2:14" ht="24" customHeight="1" x14ac:dyDescent="0.25">
      <c r="B23" s="173"/>
      <c r="C23" s="208" t="s">
        <v>121</v>
      </c>
      <c r="D23" s="209"/>
      <c r="E23" s="172" t="s">
        <v>122</v>
      </c>
      <c r="F23" s="206" t="s">
        <v>131</v>
      </c>
      <c r="G23" s="206"/>
      <c r="H23" s="206"/>
      <c r="I23" s="206"/>
      <c r="J23" s="206"/>
      <c r="K23" s="206"/>
      <c r="L23" s="206"/>
      <c r="M23" s="206"/>
      <c r="N23" s="174"/>
    </row>
    <row r="24" spans="2:14" ht="24" customHeight="1" x14ac:dyDescent="0.25">
      <c r="B24" s="173"/>
      <c r="C24" s="210"/>
      <c r="D24" s="210"/>
      <c r="E24" s="185"/>
      <c r="F24" s="209"/>
      <c r="G24" s="206"/>
      <c r="H24" s="206"/>
      <c r="I24" s="206"/>
      <c r="J24" s="206"/>
      <c r="K24" s="206"/>
      <c r="L24" s="206"/>
      <c r="M24" s="208"/>
      <c r="N24" s="174"/>
    </row>
    <row r="25" spans="2:14" ht="24" customHeight="1" x14ac:dyDescent="0.25">
      <c r="B25" s="173"/>
      <c r="C25" s="211" t="s">
        <v>118</v>
      </c>
      <c r="D25" s="212"/>
      <c r="E25" s="186" t="s">
        <v>119</v>
      </c>
      <c r="F25" s="211" t="s">
        <v>132</v>
      </c>
      <c r="G25" s="213"/>
      <c r="H25" s="213"/>
      <c r="I25" s="213"/>
      <c r="J25" s="213"/>
      <c r="K25" s="213"/>
      <c r="L25" s="213"/>
      <c r="M25" s="212"/>
      <c r="N25" s="174"/>
    </row>
    <row r="26" spans="2:14" ht="24" customHeight="1" x14ac:dyDescent="0.25">
      <c r="B26" s="173"/>
      <c r="C26" s="208" t="s">
        <v>120</v>
      </c>
      <c r="D26" s="209"/>
      <c r="E26" s="172" t="s">
        <v>136</v>
      </c>
      <c r="F26" s="208" t="s">
        <v>151</v>
      </c>
      <c r="G26" s="210"/>
      <c r="H26" s="210"/>
      <c r="I26" s="210"/>
      <c r="J26" s="210"/>
      <c r="K26" s="210"/>
      <c r="L26" s="210"/>
      <c r="M26" s="209"/>
      <c r="N26" s="174"/>
    </row>
    <row r="27" spans="2:14" ht="24" customHeight="1" x14ac:dyDescent="0.25">
      <c r="B27" s="173"/>
      <c r="C27" s="208" t="s">
        <v>148</v>
      </c>
      <c r="D27" s="209"/>
      <c r="E27" s="172" t="s">
        <v>149</v>
      </c>
      <c r="F27" s="208" t="s">
        <v>150</v>
      </c>
      <c r="G27" s="210"/>
      <c r="H27" s="210"/>
      <c r="I27" s="210"/>
      <c r="J27" s="210"/>
      <c r="K27" s="210"/>
      <c r="L27" s="210"/>
      <c r="M27" s="209"/>
      <c r="N27" s="174"/>
    </row>
    <row r="28" spans="2:14" ht="24" customHeight="1" x14ac:dyDescent="0.25">
      <c r="B28" s="166"/>
      <c r="C28" s="208" t="s">
        <v>127</v>
      </c>
      <c r="D28" s="209"/>
      <c r="E28" s="172" t="s">
        <v>128</v>
      </c>
      <c r="F28" s="208" t="s">
        <v>134</v>
      </c>
      <c r="G28" s="210"/>
      <c r="H28" s="210"/>
      <c r="I28" s="210"/>
      <c r="J28" s="210"/>
      <c r="K28" s="210"/>
      <c r="L28" s="210"/>
      <c r="M28" s="209"/>
      <c r="N28" s="173"/>
    </row>
    <row r="29" spans="2:14" ht="24" customHeight="1" x14ac:dyDescent="0.25">
      <c r="B29" s="166"/>
      <c r="C29" s="208" t="s">
        <v>144</v>
      </c>
      <c r="D29" s="209"/>
      <c r="E29" s="172" t="s">
        <v>145</v>
      </c>
      <c r="F29" s="208" t="s">
        <v>146</v>
      </c>
      <c r="G29" s="210"/>
      <c r="H29" s="210"/>
      <c r="I29" s="210"/>
      <c r="J29" s="210"/>
      <c r="K29" s="210"/>
      <c r="L29" s="210"/>
      <c r="M29" s="209"/>
      <c r="N29" s="173"/>
    </row>
    <row r="30" spans="2:14" ht="24" customHeight="1" x14ac:dyDescent="0.25">
      <c r="B30" s="167"/>
      <c r="C30" s="208" t="s">
        <v>121</v>
      </c>
      <c r="D30" s="209"/>
      <c r="E30" s="172" t="s">
        <v>122</v>
      </c>
      <c r="F30" s="206" t="s">
        <v>131</v>
      </c>
      <c r="G30" s="206"/>
      <c r="H30" s="206"/>
      <c r="I30" s="206"/>
      <c r="J30" s="206"/>
      <c r="K30" s="206"/>
      <c r="L30" s="206"/>
      <c r="M30" s="206"/>
      <c r="N30" s="173"/>
    </row>
    <row r="31" spans="2:14" ht="24" customHeight="1" x14ac:dyDescent="0.25">
      <c r="B31" s="167" t="s">
        <v>140</v>
      </c>
      <c r="C31" s="169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2:14" ht="24" customHeight="1" x14ac:dyDescent="0.25">
      <c r="B32" s="166"/>
      <c r="C32" s="170" t="s">
        <v>133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</row>
    <row r="33" spans="2:14" ht="24" customHeight="1" x14ac:dyDescent="0.25">
      <c r="B33" s="166"/>
      <c r="C33" s="170" t="s">
        <v>147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</row>
    <row r="34" spans="2:14" ht="18" customHeight="1" x14ac:dyDescent="0.25">
      <c r="B34" s="166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</row>
    <row r="35" spans="2:14" ht="24" customHeight="1" x14ac:dyDescent="0.25">
      <c r="B35" s="202" t="s">
        <v>166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</row>
    <row r="36" spans="2:14" ht="20.25" customHeight="1" x14ac:dyDescent="0.25">
      <c r="B36" s="203" t="s">
        <v>168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</row>
    <row r="37" spans="2:14" ht="36" customHeight="1" x14ac:dyDescent="0.25">
      <c r="B37" s="216" t="s">
        <v>167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2:14" ht="18" customHeight="1" x14ac:dyDescent="0.25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2:14" ht="24" customHeight="1" x14ac:dyDescent="0.25">
      <c r="B39" s="166" t="s">
        <v>139</v>
      </c>
      <c r="C39" s="173"/>
      <c r="D39" s="173"/>
      <c r="E39" s="173"/>
      <c r="F39" s="173"/>
      <c r="G39" s="173"/>
      <c r="H39" s="173"/>
      <c r="I39" s="173"/>
      <c r="J39" s="173"/>
      <c r="K39" s="168"/>
      <c r="L39" s="173"/>
      <c r="M39" s="173"/>
      <c r="N39" s="174"/>
    </row>
    <row r="40" spans="2:14" ht="18" customHeight="1" x14ac:dyDescent="0.25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</row>
    <row r="41" spans="2:14" ht="24" customHeight="1" x14ac:dyDescent="0.25">
      <c r="B41" s="166" t="s">
        <v>162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4"/>
    </row>
    <row r="42" spans="2:14" ht="18" customHeight="1" x14ac:dyDescent="0.25">
      <c r="B42" s="166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4"/>
    </row>
    <row r="43" spans="2:14" ht="24" customHeight="1" x14ac:dyDescent="0.25">
      <c r="B43" s="166" t="s">
        <v>173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</row>
    <row r="44" spans="2:14" ht="24.9" customHeight="1" x14ac:dyDescent="0.25">
      <c r="B44" s="161" t="s">
        <v>174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</row>
    <row r="45" spans="2:14" ht="24.9" customHeight="1" x14ac:dyDescent="0.25">
      <c r="B45" s="161"/>
      <c r="C45" s="215"/>
      <c r="D45" s="215"/>
      <c r="E45" s="215"/>
      <c r="F45" s="215"/>
      <c r="G45" s="161"/>
      <c r="H45" s="161"/>
      <c r="I45" s="161"/>
      <c r="J45" s="161"/>
      <c r="K45" s="161"/>
      <c r="L45" s="161"/>
      <c r="M45" s="161"/>
    </row>
    <row r="46" spans="2:14" ht="24.9" customHeight="1" x14ac:dyDescent="0.25">
      <c r="B46" s="161"/>
      <c r="C46" s="215"/>
      <c r="D46" s="215"/>
      <c r="E46" s="215"/>
      <c r="F46" s="215"/>
    </row>
    <row r="47" spans="2:14" ht="24.9" customHeight="1" x14ac:dyDescent="0.25">
      <c r="B47" s="161"/>
      <c r="C47" s="215"/>
      <c r="D47" s="215"/>
      <c r="E47" s="215"/>
      <c r="F47" s="215"/>
    </row>
    <row r="48" spans="2:14" ht="24.9" customHeight="1" x14ac:dyDescent="0.25">
      <c r="B48" s="161"/>
      <c r="C48" s="214"/>
      <c r="D48" s="214"/>
      <c r="E48" s="214"/>
      <c r="F48" s="162"/>
    </row>
    <row r="49" spans="2:6" ht="24.9" customHeight="1" x14ac:dyDescent="0.25">
      <c r="B49" s="161"/>
      <c r="C49" s="162"/>
      <c r="D49" s="162"/>
      <c r="E49" s="162"/>
      <c r="F49" s="162"/>
    </row>
    <row r="50" spans="2:6" ht="24.9" customHeight="1" x14ac:dyDescent="0.25">
      <c r="B50" s="161"/>
      <c r="C50" s="162"/>
      <c r="D50" s="162"/>
      <c r="E50" s="162"/>
      <c r="F50" s="162"/>
    </row>
    <row r="51" spans="2:6" ht="24.9" customHeight="1" x14ac:dyDescent="0.25">
      <c r="B51" s="164"/>
      <c r="C51" s="161"/>
      <c r="D51" s="161"/>
      <c r="E51" s="161"/>
      <c r="F51" s="161"/>
    </row>
    <row r="52" spans="2:6" ht="24.9" customHeight="1" x14ac:dyDescent="0.25">
      <c r="B52" s="163"/>
      <c r="C52" s="165"/>
      <c r="D52" s="161"/>
      <c r="E52" s="161"/>
      <c r="F52" s="161"/>
    </row>
  </sheetData>
  <sheetProtection selectLockedCells="1" selectUnlockedCells="1"/>
  <mergeCells count="29">
    <mergeCell ref="C48:E48"/>
    <mergeCell ref="B3:N3"/>
    <mergeCell ref="F25:M25"/>
    <mergeCell ref="C19:D19"/>
    <mergeCell ref="C20:D20"/>
    <mergeCell ref="C21:D21"/>
    <mergeCell ref="C45:F47"/>
    <mergeCell ref="F19:M19"/>
    <mergeCell ref="F20:M20"/>
    <mergeCell ref="F21:M21"/>
    <mergeCell ref="F24:M24"/>
    <mergeCell ref="C26:D26"/>
    <mergeCell ref="F26:M26"/>
    <mergeCell ref="C24:D24"/>
    <mergeCell ref="C30:D30"/>
    <mergeCell ref="B37:N37"/>
    <mergeCell ref="F30:M30"/>
    <mergeCell ref="B4:N4"/>
    <mergeCell ref="C22:D22"/>
    <mergeCell ref="C29:D29"/>
    <mergeCell ref="F22:M22"/>
    <mergeCell ref="F29:M29"/>
    <mergeCell ref="C27:D27"/>
    <mergeCell ref="F27:M27"/>
    <mergeCell ref="C25:D25"/>
    <mergeCell ref="C23:D23"/>
    <mergeCell ref="F23:M23"/>
    <mergeCell ref="C28:D28"/>
    <mergeCell ref="F28:M28"/>
  </mergeCells>
  <phoneticPr fontId="3" type="noConversion"/>
  <dataValidations count="1">
    <dataValidation type="list" allowBlank="1" showInputMessage="1" showErrorMessage="1" sqref="H10:I10">
      <formula1>"증권,자산운용"</formula1>
    </dataValidation>
  </dataValidations>
  <pageMargins left="0.44" right="0.46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showGridLines="0" view="pageBreakPreview" zoomScale="80" zoomScaleNormal="80" zoomScaleSheetLayoutView="80" workbookViewId="0">
      <selection activeCell="L18" sqref="L18"/>
    </sheetView>
  </sheetViews>
  <sheetFormatPr defaultColWidth="8.8984375" defaultRowHeight="24.9" customHeight="1" x14ac:dyDescent="0.25"/>
  <cols>
    <col min="1" max="1" width="3.796875" style="2" customWidth="1"/>
    <col min="2" max="2" width="3.09765625" style="4" customWidth="1"/>
    <col min="3" max="3" width="3.296875" style="5" customWidth="1"/>
    <col min="4" max="4" width="12.59765625" style="5" customWidth="1"/>
    <col min="5" max="5" width="11.296875" style="5" customWidth="1"/>
    <col min="6" max="7" width="11.296875" style="6" customWidth="1"/>
    <col min="8" max="8" width="11.296875" style="7" customWidth="1"/>
    <col min="9" max="9" width="8" style="5" customWidth="1"/>
    <col min="10" max="10" width="8" style="2" customWidth="1"/>
    <col min="11" max="16384" width="8.8984375" style="2"/>
  </cols>
  <sheetData>
    <row r="1" spans="2:11" ht="15" customHeight="1" thickBot="1" x14ac:dyDescent="0.3">
      <c r="I1" s="7"/>
      <c r="J1" s="8"/>
      <c r="K1" s="5"/>
    </row>
    <row r="2" spans="2:11" s="1" customFormat="1" ht="6.9" customHeight="1" x14ac:dyDescent="0.25">
      <c r="B2" s="23"/>
      <c r="C2" s="24"/>
      <c r="D2" s="24"/>
      <c r="E2" s="24"/>
      <c r="F2" s="25"/>
      <c r="G2" s="25"/>
      <c r="H2" s="25"/>
      <c r="I2" s="25"/>
      <c r="J2" s="26"/>
      <c r="K2" s="3"/>
    </row>
    <row r="3" spans="2:11" s="1" customFormat="1" ht="18" customHeight="1" x14ac:dyDescent="0.25">
      <c r="B3" s="34"/>
      <c r="C3" s="35" t="s">
        <v>0</v>
      </c>
      <c r="D3" s="35"/>
      <c r="E3" s="35"/>
      <c r="F3" s="36"/>
      <c r="G3" s="36"/>
      <c r="H3" s="36"/>
      <c r="I3" s="36"/>
      <c r="J3" s="37"/>
      <c r="K3" s="3"/>
    </row>
    <row r="4" spans="2:11" ht="15" customHeight="1" x14ac:dyDescent="0.25">
      <c r="B4" s="27"/>
      <c r="C4" s="10" t="s">
        <v>59</v>
      </c>
      <c r="D4" s="10"/>
      <c r="E4" s="13"/>
      <c r="F4" s="13"/>
      <c r="G4" s="13"/>
      <c r="H4" s="13"/>
      <c r="I4" s="13"/>
      <c r="J4" s="28"/>
      <c r="K4" s="4"/>
    </row>
    <row r="5" spans="2:11" ht="15" customHeight="1" x14ac:dyDescent="0.25">
      <c r="B5" s="27"/>
      <c r="C5" s="160" t="s">
        <v>38</v>
      </c>
      <c r="D5" s="10"/>
      <c r="E5" s="13"/>
      <c r="F5" s="13"/>
      <c r="G5" s="13"/>
      <c r="H5" s="13"/>
      <c r="I5" s="13"/>
      <c r="J5" s="28"/>
      <c r="K5" s="4"/>
    </row>
    <row r="6" spans="2:11" ht="15" customHeight="1" x14ac:dyDescent="0.25">
      <c r="B6" s="27"/>
      <c r="C6" s="10" t="s">
        <v>95</v>
      </c>
      <c r="D6" s="10"/>
      <c r="E6" s="13"/>
      <c r="F6" s="13"/>
      <c r="G6" s="13"/>
      <c r="H6" s="13"/>
      <c r="I6" s="13"/>
      <c r="J6" s="28"/>
      <c r="K6" s="4"/>
    </row>
    <row r="7" spans="2:11" ht="15" customHeight="1" x14ac:dyDescent="0.25">
      <c r="B7" s="27"/>
      <c r="C7" s="137" t="s">
        <v>111</v>
      </c>
      <c r="D7" s="10"/>
      <c r="E7" s="13"/>
      <c r="F7" s="13"/>
      <c r="G7" s="13"/>
      <c r="H7" s="13"/>
      <c r="I7" s="13"/>
      <c r="J7" s="28"/>
      <c r="K7" s="4"/>
    </row>
    <row r="8" spans="2:11" ht="6.9" customHeight="1" thickBot="1" x14ac:dyDescent="0.3">
      <c r="B8" s="29"/>
      <c r="C8" s="22"/>
      <c r="D8" s="22"/>
      <c r="E8" s="14"/>
      <c r="F8" s="30"/>
      <c r="G8" s="30"/>
      <c r="H8" s="31"/>
      <c r="I8" s="31"/>
      <c r="J8" s="32"/>
      <c r="K8" s="5"/>
    </row>
    <row r="10" spans="2:11" ht="24.9" customHeight="1" x14ac:dyDescent="0.25">
      <c r="B10" s="15" t="s">
        <v>1</v>
      </c>
      <c r="C10" s="16"/>
      <c r="D10" s="17"/>
      <c r="E10" s="6"/>
    </row>
    <row r="11" spans="2:11" s="1" customFormat="1" ht="24.9" customHeight="1" x14ac:dyDescent="0.25">
      <c r="B11" s="19"/>
      <c r="C11" s="19"/>
      <c r="D11" s="19"/>
      <c r="E11" s="19"/>
      <c r="F11" s="19"/>
      <c r="G11" s="19"/>
      <c r="H11" s="19"/>
      <c r="I11" s="66"/>
      <c r="J11" s="36"/>
    </row>
    <row r="12" spans="2:11" s="1" customFormat="1" ht="24.9" customHeight="1" x14ac:dyDescent="0.25">
      <c r="B12" s="19"/>
      <c r="C12" s="18"/>
      <c r="D12" s="218"/>
      <c r="E12" s="218"/>
      <c r="F12" s="33"/>
      <c r="G12" s="19"/>
      <c r="H12" s="19"/>
      <c r="I12" s="13"/>
      <c r="J12" s="36"/>
    </row>
    <row r="13" spans="2:11" s="1" customFormat="1" ht="24.9" customHeight="1" x14ac:dyDescent="0.25">
      <c r="B13" s="19"/>
      <c r="C13" s="19"/>
      <c r="D13" s="19"/>
      <c r="E13" s="19"/>
      <c r="F13" s="19"/>
      <c r="G13" s="19"/>
      <c r="H13" s="19"/>
      <c r="I13" s="13"/>
      <c r="J13" s="36"/>
    </row>
    <row r="14" spans="2:11" s="1" customFormat="1" ht="24.9" customHeight="1" x14ac:dyDescent="0.25">
      <c r="B14" s="19"/>
      <c r="C14" s="19"/>
      <c r="D14" s="19"/>
      <c r="E14" s="19"/>
      <c r="F14" s="19"/>
      <c r="G14" s="19"/>
      <c r="H14" s="19"/>
      <c r="I14" s="13"/>
      <c r="J14" s="36"/>
    </row>
    <row r="15" spans="2:11" ht="29.25" customHeight="1" x14ac:dyDescent="0.25">
      <c r="B15" s="19"/>
      <c r="C15" s="19"/>
      <c r="D15" s="19"/>
      <c r="E15" s="19"/>
      <c r="F15" s="11"/>
      <c r="G15" s="38" t="s">
        <v>9</v>
      </c>
      <c r="H15" s="220" t="s">
        <v>143</v>
      </c>
      <c r="I15" s="220"/>
      <c r="J15" s="13"/>
    </row>
    <row r="16" spans="2:11" ht="24.9" customHeight="1" x14ac:dyDescent="0.25">
      <c r="B16" s="19"/>
      <c r="C16" s="19"/>
      <c r="D16" s="19"/>
      <c r="E16" s="19"/>
      <c r="F16" s="19"/>
      <c r="G16" s="19"/>
      <c r="H16" s="19"/>
      <c r="I16" s="9"/>
      <c r="J16" s="13"/>
    </row>
    <row r="17" spans="2:10" s="1" customFormat="1" ht="39" customHeight="1" x14ac:dyDescent="0.25">
      <c r="B17" s="19"/>
      <c r="C17" s="19"/>
      <c r="D17" s="19"/>
      <c r="E17" s="19"/>
      <c r="F17" s="19"/>
      <c r="G17" s="19"/>
      <c r="H17" s="19"/>
      <c r="I17" s="13"/>
      <c r="J17" s="36"/>
    </row>
    <row r="18" spans="2:10" s="1" customFormat="1" ht="24.9" customHeight="1" x14ac:dyDescent="0.25">
      <c r="B18" s="19"/>
      <c r="C18" s="20"/>
      <c r="D18" s="223" t="s">
        <v>153</v>
      </c>
      <c r="E18" s="223"/>
      <c r="F18" s="223"/>
      <c r="G18" s="223"/>
      <c r="H18" s="223"/>
      <c r="I18" s="223"/>
      <c r="J18" s="36"/>
    </row>
    <row r="19" spans="2:10" s="1" customFormat="1" ht="18" customHeight="1" x14ac:dyDescent="0.25">
      <c r="B19" s="19"/>
      <c r="C19" s="20"/>
      <c r="D19" s="18"/>
      <c r="E19" s="19"/>
      <c r="F19" s="19"/>
      <c r="G19" s="19"/>
      <c r="H19" s="19"/>
      <c r="I19" s="13"/>
      <c r="J19" s="36"/>
    </row>
    <row r="20" spans="2:10" s="1" customFormat="1" ht="39" customHeight="1" x14ac:dyDescent="0.25">
      <c r="B20" s="19"/>
      <c r="C20" s="21"/>
      <c r="D20" s="219" t="s">
        <v>80</v>
      </c>
      <c r="E20" s="219"/>
      <c r="F20" s="219"/>
      <c r="G20" s="219"/>
      <c r="H20" s="219"/>
      <c r="I20" s="219"/>
      <c r="J20" s="36"/>
    </row>
    <row r="21" spans="2:10" s="1" customFormat="1" ht="24.9" customHeight="1" x14ac:dyDescent="0.25">
      <c r="B21" s="19"/>
      <c r="C21" s="19"/>
      <c r="D21" s="19"/>
      <c r="E21" s="19"/>
      <c r="F21" s="19"/>
      <c r="G21" s="19"/>
      <c r="H21" s="19"/>
      <c r="I21" s="13"/>
      <c r="J21" s="36"/>
    </row>
    <row r="22" spans="2:10" s="1" customFormat="1" ht="24.9" customHeight="1" x14ac:dyDescent="0.25">
      <c r="B22" s="19"/>
      <c r="C22" s="19"/>
      <c r="D22" s="19"/>
      <c r="E22" s="19"/>
      <c r="F22" s="19"/>
      <c r="G22" s="19"/>
      <c r="H22" s="19"/>
      <c r="I22" s="12"/>
      <c r="J22" s="36"/>
    </row>
    <row r="23" spans="2:10" ht="24.9" customHeight="1" x14ac:dyDescent="0.25">
      <c r="B23" s="19"/>
      <c r="C23" s="19"/>
      <c r="D23" s="19"/>
      <c r="E23" s="19"/>
      <c r="F23" s="19"/>
      <c r="G23" s="19"/>
      <c r="H23" s="19"/>
      <c r="I23" s="9"/>
      <c r="J23" s="13"/>
    </row>
    <row r="24" spans="2:10" ht="24.9" customHeight="1" x14ac:dyDescent="0.25">
      <c r="B24" s="19"/>
      <c r="C24" s="19"/>
      <c r="D24" s="19"/>
      <c r="E24" s="19"/>
      <c r="F24" s="19"/>
      <c r="G24" s="19"/>
      <c r="H24" s="19"/>
      <c r="I24" s="9"/>
      <c r="J24" s="13"/>
    </row>
    <row r="25" spans="2:10" ht="24.9" customHeight="1" x14ac:dyDescent="0.25">
      <c r="B25" s="19"/>
      <c r="C25" s="19"/>
      <c r="D25" s="19"/>
      <c r="E25" s="19"/>
      <c r="F25" s="19"/>
      <c r="G25" s="19"/>
      <c r="H25" s="19"/>
      <c r="I25" s="9"/>
      <c r="J25" s="13"/>
    </row>
    <row r="26" spans="2:10" ht="24.9" customHeight="1" x14ac:dyDescent="0.25">
      <c r="B26" s="19"/>
      <c r="C26" s="19"/>
      <c r="D26" s="19"/>
      <c r="E26" s="19"/>
      <c r="F26" s="19"/>
      <c r="G26" s="19"/>
      <c r="H26" s="19"/>
      <c r="I26" s="9"/>
      <c r="J26" s="13"/>
    </row>
    <row r="27" spans="2:10" ht="24.9" customHeight="1" x14ac:dyDescent="0.25">
      <c r="B27" s="19"/>
      <c r="C27" s="19"/>
      <c r="D27" s="19"/>
      <c r="E27" s="19"/>
      <c r="F27" s="19"/>
      <c r="G27" s="19"/>
      <c r="H27" s="19"/>
      <c r="I27" s="9"/>
      <c r="J27" s="13"/>
    </row>
    <row r="28" spans="2:10" ht="24.9" customHeight="1" x14ac:dyDescent="0.25">
      <c r="B28" s="19"/>
      <c r="C28" s="19"/>
      <c r="D28" s="222" t="s">
        <v>170</v>
      </c>
      <c r="E28" s="222"/>
      <c r="F28" s="222"/>
      <c r="G28" s="222"/>
      <c r="H28" s="222"/>
      <c r="I28" s="222"/>
      <c r="J28" s="13"/>
    </row>
    <row r="29" spans="2:10" ht="24.9" customHeight="1" x14ac:dyDescent="0.25">
      <c r="B29" s="19"/>
      <c r="C29" s="19"/>
      <c r="D29" s="19"/>
      <c r="E29" s="19"/>
      <c r="F29" s="19"/>
      <c r="G29" s="19"/>
      <c r="H29" s="19"/>
      <c r="I29" s="9"/>
      <c r="J29" s="13"/>
    </row>
    <row r="30" spans="2:10" ht="24.9" customHeight="1" x14ac:dyDescent="0.25">
      <c r="B30" s="19"/>
      <c r="C30" s="19"/>
      <c r="D30" s="221"/>
      <c r="E30" s="221"/>
      <c r="F30" s="221"/>
      <c r="G30" s="221"/>
      <c r="H30" s="221"/>
      <c r="I30" s="221"/>
      <c r="J30" s="13"/>
    </row>
    <row r="31" spans="2:10" ht="24.9" customHeight="1" x14ac:dyDescent="0.25">
      <c r="B31" s="19"/>
      <c r="C31" s="19"/>
      <c r="D31" s="19"/>
      <c r="E31" s="19"/>
      <c r="F31" s="19"/>
      <c r="G31" s="19"/>
      <c r="H31" s="19"/>
      <c r="I31" s="9"/>
      <c r="J31" s="13"/>
    </row>
    <row r="32" spans="2:10" ht="24.9" customHeight="1" x14ac:dyDescent="0.25">
      <c r="B32" s="19"/>
      <c r="C32" s="19"/>
      <c r="D32" s="19"/>
      <c r="E32" s="19"/>
      <c r="F32" s="19"/>
      <c r="G32" s="19"/>
      <c r="H32" s="19"/>
      <c r="I32" s="9"/>
      <c r="J32" s="13"/>
    </row>
    <row r="33" spans="2:10" ht="24.9" customHeight="1" x14ac:dyDescent="0.25">
      <c r="B33" s="19"/>
      <c r="C33" s="19"/>
      <c r="D33" s="19"/>
      <c r="E33" s="19"/>
      <c r="F33" s="19"/>
      <c r="G33" s="19"/>
      <c r="H33" s="19"/>
      <c r="I33" s="9"/>
      <c r="J33" s="13"/>
    </row>
    <row r="34" spans="2:10" ht="24.9" customHeight="1" x14ac:dyDescent="0.25">
      <c r="B34" s="19"/>
      <c r="C34" s="19"/>
      <c r="D34" s="19"/>
      <c r="E34" s="19"/>
      <c r="F34" s="19"/>
      <c r="G34" s="19"/>
      <c r="H34" s="19"/>
      <c r="I34" s="9"/>
      <c r="J34" s="13"/>
    </row>
    <row r="35" spans="2:10" ht="24.9" customHeight="1" x14ac:dyDescent="0.25">
      <c r="B35" s="19"/>
      <c r="C35" s="19"/>
      <c r="D35" s="19"/>
      <c r="E35" s="19"/>
      <c r="F35" s="19"/>
      <c r="G35" s="19"/>
      <c r="H35" s="19"/>
      <c r="I35" s="9"/>
      <c r="J35" s="13"/>
    </row>
    <row r="36" spans="2:10" ht="24.9" customHeight="1" x14ac:dyDescent="0.25">
      <c r="B36" s="19"/>
      <c r="C36" s="19"/>
      <c r="D36" s="19"/>
      <c r="E36" s="19"/>
      <c r="F36" s="19"/>
      <c r="G36" s="19"/>
      <c r="H36" s="19"/>
      <c r="I36" s="9"/>
      <c r="J36" s="13"/>
    </row>
    <row r="37" spans="2:10" ht="33" customHeight="1" x14ac:dyDescent="0.25">
      <c r="B37" s="19"/>
      <c r="C37" s="13"/>
      <c r="D37" s="39"/>
      <c r="E37" s="67" t="s">
        <v>37</v>
      </c>
      <c r="F37" s="217" t="s">
        <v>97</v>
      </c>
      <c r="G37" s="217"/>
      <c r="H37" s="217"/>
      <c r="I37" s="67"/>
      <c r="J37" s="13"/>
    </row>
    <row r="38" spans="2:10" ht="24.9" customHeight="1" x14ac:dyDescent="0.25">
      <c r="B38" s="19"/>
      <c r="C38" s="19"/>
      <c r="D38" s="19"/>
      <c r="E38" s="19"/>
      <c r="F38" s="19"/>
      <c r="G38" s="19"/>
      <c r="H38" s="19"/>
      <c r="I38" s="9"/>
      <c r="J38" s="13"/>
    </row>
    <row r="39" spans="2:10" ht="24.9" customHeight="1" x14ac:dyDescent="0.25">
      <c r="B39" s="19"/>
      <c r="C39" s="19"/>
      <c r="D39" s="19"/>
      <c r="E39" s="19"/>
      <c r="F39" s="19"/>
      <c r="G39" s="19"/>
      <c r="H39" s="19"/>
      <c r="I39" s="9"/>
      <c r="J39" s="13"/>
    </row>
  </sheetData>
  <sheetProtection selectLockedCells="1" selectUnlockedCells="1"/>
  <mergeCells count="7">
    <mergeCell ref="F37:H37"/>
    <mergeCell ref="D12:E12"/>
    <mergeCell ref="D20:I20"/>
    <mergeCell ref="H15:I15"/>
    <mergeCell ref="D30:I30"/>
    <mergeCell ref="D28:I28"/>
    <mergeCell ref="D18:I18"/>
  </mergeCells>
  <phoneticPr fontId="3" type="noConversion"/>
  <dataValidations count="1">
    <dataValidation type="list" allowBlank="1" showInputMessage="1" showErrorMessage="1" sqref="H15:I15">
      <formula1>"증권,자산운용"</formula1>
    </dataValidation>
  </dataValidation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6"/>
  <sheetViews>
    <sheetView showGridLines="0" view="pageBreakPreview" zoomScale="80" zoomScaleNormal="80" zoomScaleSheetLayoutView="80" workbookViewId="0">
      <selection activeCell="E16" sqref="E16"/>
    </sheetView>
  </sheetViews>
  <sheetFormatPr defaultColWidth="8.8984375" defaultRowHeight="24.9" customHeight="1" x14ac:dyDescent="0.25"/>
  <cols>
    <col min="1" max="1" width="8.8984375" style="2" customWidth="1"/>
    <col min="2" max="2" width="3" style="4" customWidth="1"/>
    <col min="3" max="3" width="13.8984375" style="5" customWidth="1"/>
    <col min="4" max="4" width="7" style="5" customWidth="1"/>
    <col min="5" max="5" width="18" style="5" customWidth="1"/>
    <col min="6" max="6" width="19.796875" style="5" customWidth="1"/>
    <col min="7" max="7" width="16.796875" style="6" customWidth="1"/>
    <col min="8" max="8" width="3.296875" style="2" customWidth="1"/>
    <col min="9" max="16384" width="8.8984375" style="2"/>
  </cols>
  <sheetData>
    <row r="1" spans="2:10" ht="15" customHeight="1" thickBot="1" x14ac:dyDescent="0.3">
      <c r="H1" s="8"/>
      <c r="I1" s="5"/>
    </row>
    <row r="2" spans="2:10" s="1" customFormat="1" ht="6.9" customHeight="1" x14ac:dyDescent="0.25">
      <c r="B2" s="23"/>
      <c r="C2" s="24"/>
      <c r="D2" s="24"/>
      <c r="E2" s="24"/>
      <c r="F2" s="24"/>
      <c r="G2" s="25"/>
      <c r="H2" s="26"/>
      <c r="I2" s="3"/>
    </row>
    <row r="3" spans="2:10" s="1" customFormat="1" ht="18" customHeight="1" x14ac:dyDescent="0.25">
      <c r="B3" s="34"/>
      <c r="C3" s="35" t="s">
        <v>0</v>
      </c>
      <c r="D3" s="35"/>
      <c r="E3" s="35"/>
      <c r="F3" s="35"/>
      <c r="G3" s="36"/>
      <c r="H3" s="37"/>
      <c r="I3" s="3"/>
    </row>
    <row r="4" spans="2:10" ht="15" customHeight="1" x14ac:dyDescent="0.25">
      <c r="B4" s="27"/>
      <c r="C4" s="10" t="s">
        <v>58</v>
      </c>
      <c r="D4" s="10"/>
      <c r="E4" s="13"/>
      <c r="F4" s="13"/>
      <c r="G4" s="13"/>
      <c r="H4" s="28"/>
      <c r="I4" s="4"/>
    </row>
    <row r="5" spans="2:10" ht="15" customHeight="1" x14ac:dyDescent="0.25">
      <c r="B5" s="27"/>
      <c r="C5" s="160" t="s">
        <v>38</v>
      </c>
      <c r="D5" s="10"/>
      <c r="E5" s="13"/>
      <c r="F5" s="13"/>
      <c r="G5" s="13"/>
      <c r="H5" s="28"/>
      <c r="I5" s="4"/>
    </row>
    <row r="6" spans="2:10" ht="15" customHeight="1" x14ac:dyDescent="0.25">
      <c r="B6" s="27"/>
      <c r="C6" s="10" t="s">
        <v>95</v>
      </c>
      <c r="D6" s="10"/>
      <c r="E6" s="13"/>
      <c r="F6" s="13"/>
      <c r="G6" s="13"/>
      <c r="H6" s="28"/>
      <c r="I6" s="4"/>
    </row>
    <row r="7" spans="2:10" ht="6.9" customHeight="1" thickBot="1" x14ac:dyDescent="0.3">
      <c r="B7" s="29"/>
      <c r="C7" s="22"/>
      <c r="D7" s="22"/>
      <c r="E7" s="14"/>
      <c r="F7" s="14"/>
      <c r="G7" s="30"/>
      <c r="H7" s="32"/>
      <c r="I7" s="5"/>
    </row>
    <row r="9" spans="2:10" ht="24.9" customHeight="1" x14ac:dyDescent="0.25">
      <c r="B9" s="15" t="s">
        <v>1</v>
      </c>
      <c r="C9" s="16"/>
      <c r="D9" s="43"/>
      <c r="E9" s="6"/>
      <c r="F9" s="6"/>
    </row>
    <row r="10" spans="2:10" s="1" customFormat="1" ht="24.9" customHeight="1" x14ac:dyDescent="0.25">
      <c r="B10" s="19"/>
      <c r="C10" s="40"/>
      <c r="D10" s="40"/>
      <c r="E10" s="40"/>
      <c r="F10" s="40"/>
      <c r="G10" s="40"/>
      <c r="H10" s="40"/>
      <c r="I10" s="40"/>
      <c r="J10" s="40"/>
    </row>
    <row r="11" spans="2:10" s="1" customFormat="1" ht="43.8" x14ac:dyDescent="0.25">
      <c r="B11" s="19"/>
      <c r="C11" s="227" t="s">
        <v>20</v>
      </c>
      <c r="D11" s="227"/>
      <c r="E11" s="227"/>
      <c r="F11" s="227"/>
      <c r="G11" s="227"/>
      <c r="H11" s="40"/>
      <c r="I11" s="40"/>
      <c r="J11" s="40"/>
    </row>
    <row r="12" spans="2:10" s="1" customFormat="1" ht="48.75" customHeight="1" x14ac:dyDescent="0.25">
      <c r="B12" s="19"/>
      <c r="C12" s="36"/>
      <c r="D12" s="41"/>
      <c r="E12" s="41"/>
      <c r="F12" s="42"/>
      <c r="G12" s="41"/>
      <c r="H12" s="40"/>
      <c r="I12" s="40"/>
      <c r="J12" s="40"/>
    </row>
    <row r="13" spans="2:10" s="1" customFormat="1" ht="20.100000000000001" customHeight="1" x14ac:dyDescent="0.25">
      <c r="B13" s="19"/>
      <c r="C13" s="51" t="s">
        <v>21</v>
      </c>
      <c r="D13" s="52" t="s">
        <v>22</v>
      </c>
      <c r="E13" s="91" t="str">
        <f>표지!H15</f>
        <v>증권</v>
      </c>
      <c r="F13" s="52"/>
      <c r="G13" s="40"/>
      <c r="H13" s="40"/>
      <c r="I13" s="40"/>
      <c r="J13" s="40"/>
    </row>
    <row r="14" spans="2:10" s="1" customFormat="1" ht="20.100000000000001" customHeight="1" x14ac:dyDescent="0.25">
      <c r="B14" s="19"/>
      <c r="C14" s="52" t="s">
        <v>3</v>
      </c>
      <c r="D14" s="52" t="s">
        <v>22</v>
      </c>
      <c r="E14" s="92" t="str">
        <f>표지!F37</f>
        <v>AAA</v>
      </c>
      <c r="F14" s="53"/>
      <c r="G14" s="40"/>
      <c r="H14" s="40"/>
      <c r="I14" s="40"/>
      <c r="J14" s="40"/>
    </row>
    <row r="15" spans="2:10" s="1" customFormat="1" ht="20.100000000000001" customHeight="1" x14ac:dyDescent="0.25">
      <c r="B15" s="19"/>
      <c r="C15" s="52" t="s">
        <v>24</v>
      </c>
      <c r="D15" s="52" t="s">
        <v>22</v>
      </c>
      <c r="E15" s="68"/>
      <c r="F15" s="53"/>
      <c r="G15" s="40"/>
      <c r="H15" s="40"/>
      <c r="I15" s="40"/>
      <c r="J15" s="40"/>
    </row>
    <row r="16" spans="2:10" s="1" customFormat="1" ht="20.100000000000001" customHeight="1" x14ac:dyDescent="0.25">
      <c r="B16" s="19"/>
      <c r="C16" s="52" t="s">
        <v>23</v>
      </c>
      <c r="D16" s="52" t="s">
        <v>22</v>
      </c>
      <c r="E16" s="68" t="s">
        <v>163</v>
      </c>
      <c r="F16" s="201" t="s">
        <v>169</v>
      </c>
      <c r="G16" s="40"/>
      <c r="H16" s="40"/>
      <c r="I16" s="40"/>
      <c r="J16" s="40"/>
    </row>
    <row r="17" spans="2:10" s="1" customFormat="1" ht="27.9" customHeight="1" x14ac:dyDescent="0.25">
      <c r="B17" s="19"/>
      <c r="C17" s="36"/>
      <c r="D17" s="36"/>
      <c r="E17" s="36"/>
      <c r="F17" s="36"/>
      <c r="G17" s="36"/>
      <c r="H17" s="40"/>
      <c r="I17" s="40"/>
      <c r="J17" s="40"/>
    </row>
    <row r="18" spans="2:10" ht="24" customHeight="1" x14ac:dyDescent="0.25">
      <c r="B18" s="19"/>
      <c r="C18" s="54" t="s">
        <v>10</v>
      </c>
      <c r="D18" s="54" t="s">
        <v>11</v>
      </c>
      <c r="E18" s="236" t="s">
        <v>8</v>
      </c>
      <c r="F18" s="237"/>
      <c r="G18" s="54" t="s">
        <v>15</v>
      </c>
      <c r="H18" s="40"/>
      <c r="I18" s="40"/>
      <c r="J18" s="40"/>
    </row>
    <row r="19" spans="2:10" s="1" customFormat="1" ht="24" customHeight="1" x14ac:dyDescent="0.25">
      <c r="B19" s="19"/>
      <c r="C19" s="224" t="s">
        <v>101</v>
      </c>
      <c r="D19" s="55">
        <v>7</v>
      </c>
      <c r="E19" s="228" t="s">
        <v>14</v>
      </c>
      <c r="F19" s="229"/>
      <c r="G19" s="56">
        <f>'1.재무안정성 2.운용자산'!I19</f>
        <v>1.21</v>
      </c>
      <c r="H19" s="40"/>
      <c r="I19" s="40"/>
      <c r="J19" s="40"/>
    </row>
    <row r="20" spans="2:10" s="1" customFormat="1" ht="24" customHeight="1" x14ac:dyDescent="0.25">
      <c r="B20" s="19"/>
      <c r="C20" s="225"/>
      <c r="D20" s="57">
        <v>7</v>
      </c>
      <c r="E20" s="230" t="str">
        <f>IF(표지!$H$15="증권","순자본비율",IF(표지!$H$15="은행","자기자본비율",IF(표지!$H$15="자산운용","자기자본대비 최소영업자본액")))</f>
        <v>순자본비율</v>
      </c>
      <c r="F20" s="231"/>
      <c r="G20" s="58">
        <f>'1.재무안정성 2.운용자산'!I20</f>
        <v>0.46</v>
      </c>
      <c r="H20" s="40"/>
      <c r="I20" s="40"/>
      <c r="J20" s="40"/>
    </row>
    <row r="21" spans="2:10" s="1" customFormat="1" ht="24" customHeight="1" x14ac:dyDescent="0.25">
      <c r="B21" s="19"/>
      <c r="C21" s="226"/>
      <c r="D21" s="59">
        <v>6</v>
      </c>
      <c r="E21" s="232" t="str">
        <f>IF(표지!$H$15="증권","채무보증비율",IF(표지!$H$15="은행","고정이하여신비율",IF(표지!$H$15="자산운용","부채비율")))</f>
        <v>채무보증비율</v>
      </c>
      <c r="F21" s="233"/>
      <c r="G21" s="60">
        <f>'1.재무안정성 2.운용자산'!I21</f>
        <v>47.05</v>
      </c>
      <c r="H21" s="40"/>
      <c r="I21" s="40"/>
      <c r="J21" s="40"/>
    </row>
    <row r="22" spans="2:10" s="1" customFormat="1" ht="24" customHeight="1" x14ac:dyDescent="0.25">
      <c r="B22" s="19"/>
      <c r="C22" s="224" t="s">
        <v>102</v>
      </c>
      <c r="D22" s="61">
        <v>20</v>
      </c>
      <c r="E22" s="234" t="str">
        <f>IF(표지!$H$15="증권","일임계약 자산총액 3년평균",IF(표지!$H$15="은행","연금저축신탁(채권형+안정형)총액3년평균",IF(표지!$H$15="자산운용","수탁총액(펀드+투자일임) 3년 평균")))</f>
        <v>일임계약 자산총액 3년평균</v>
      </c>
      <c r="F22" s="235"/>
      <c r="G22" s="143">
        <f>'1.재무안정성 2.운용자산'!G32:I32</f>
        <v>24637</v>
      </c>
      <c r="H22" s="40"/>
      <c r="I22" s="40"/>
      <c r="J22" s="40"/>
    </row>
    <row r="23" spans="2:10" ht="24" customHeight="1" x14ac:dyDescent="0.25">
      <c r="B23" s="19"/>
      <c r="C23" s="226"/>
      <c r="D23" s="57">
        <v>15</v>
      </c>
      <c r="E23" s="240" t="str">
        <f>IF(표지!$H$15="증권","일임계약 자산총액 3년증가율",IF(표지!$H$15="은행","연금저축신탁(채권형+안정형)총액3년증가율",IF(표지!$H$15="자산운용","수탁총액(펀드+투자일임) 3년 증가율")))</f>
        <v>일임계약 자산총액 3년증가율</v>
      </c>
      <c r="F23" s="241"/>
      <c r="G23" s="62">
        <f>'1.재무안정성 2.운용자산'!G33:I33</f>
        <v>-9.1518648959013446E-2</v>
      </c>
      <c r="H23" s="40"/>
      <c r="I23" s="40"/>
      <c r="J23" s="40"/>
    </row>
    <row r="24" spans="2:10" ht="24" customHeight="1" x14ac:dyDescent="0.25">
      <c r="B24" s="19"/>
      <c r="C24" s="224" t="s">
        <v>19</v>
      </c>
      <c r="D24" s="55">
        <v>10</v>
      </c>
      <c r="E24" s="228" t="s">
        <v>12</v>
      </c>
      <c r="F24" s="229"/>
      <c r="G24" s="63">
        <f>'3-1.운용인력'!G23:J23</f>
        <v>2</v>
      </c>
      <c r="H24" s="40"/>
      <c r="I24" s="40"/>
      <c r="J24" s="40"/>
    </row>
    <row r="25" spans="2:10" ht="24" customHeight="1" x14ac:dyDescent="0.25">
      <c r="B25" s="19"/>
      <c r="C25" s="225"/>
      <c r="D25" s="138">
        <v>10</v>
      </c>
      <c r="E25" s="230" t="s">
        <v>16</v>
      </c>
      <c r="F25" s="231"/>
      <c r="G25" s="148">
        <f>'3-1.운용인력'!G24:J24</f>
        <v>9.6666666666666661</v>
      </c>
      <c r="H25" s="40"/>
      <c r="I25" s="40"/>
      <c r="J25" s="40"/>
    </row>
    <row r="26" spans="2:10" ht="24" customHeight="1" x14ac:dyDescent="0.25">
      <c r="B26" s="19"/>
      <c r="C26" s="226"/>
      <c r="D26" s="146">
        <v>10</v>
      </c>
      <c r="E26" s="244" t="s">
        <v>99</v>
      </c>
      <c r="F26" s="245"/>
      <c r="G26" s="147">
        <f>'3-1.운용인력'!G25:J25</f>
        <v>1</v>
      </c>
      <c r="H26" s="40"/>
      <c r="I26" s="40"/>
      <c r="J26" s="40"/>
    </row>
    <row r="27" spans="2:10" ht="24" customHeight="1" x14ac:dyDescent="0.25">
      <c r="B27" s="19"/>
      <c r="C27" s="224" t="s">
        <v>103</v>
      </c>
      <c r="D27" s="55">
        <v>5</v>
      </c>
      <c r="E27" s="228" t="s">
        <v>17</v>
      </c>
      <c r="F27" s="229"/>
      <c r="G27" s="63">
        <f>'4.감독기관 제재사항'!F20</f>
        <v>5</v>
      </c>
      <c r="H27" s="40"/>
      <c r="I27" s="40"/>
      <c r="J27" s="40"/>
    </row>
    <row r="28" spans="2:10" ht="24" customHeight="1" x14ac:dyDescent="0.25">
      <c r="B28" s="19"/>
      <c r="C28" s="225"/>
      <c r="D28" s="138">
        <v>5</v>
      </c>
      <c r="E28" s="230" t="s">
        <v>81</v>
      </c>
      <c r="F28" s="231"/>
      <c r="G28" s="139">
        <f>'4.감독기관 제재사항'!F21</f>
        <v>12</v>
      </c>
      <c r="H28" s="40"/>
      <c r="I28" s="40"/>
      <c r="J28" s="40"/>
    </row>
    <row r="29" spans="2:10" ht="24" customHeight="1" x14ac:dyDescent="0.25">
      <c r="B29" s="19"/>
      <c r="C29" s="225"/>
      <c r="D29" s="138">
        <v>2.5</v>
      </c>
      <c r="E29" s="230" t="s">
        <v>18</v>
      </c>
      <c r="F29" s="231"/>
      <c r="G29" s="139">
        <f>'4.감독기관 제재사항'!F22</f>
        <v>7</v>
      </c>
      <c r="H29" s="40"/>
      <c r="I29" s="40"/>
      <c r="J29" s="40"/>
    </row>
    <row r="30" spans="2:10" ht="24" customHeight="1" x14ac:dyDescent="0.25">
      <c r="B30" s="19"/>
      <c r="C30" s="226"/>
      <c r="D30" s="59">
        <v>2.5</v>
      </c>
      <c r="E30" s="232" t="s">
        <v>141</v>
      </c>
      <c r="F30" s="233"/>
      <c r="G30" s="189">
        <f>'4.감독기관 제재사항'!F23</f>
        <v>30.3</v>
      </c>
      <c r="H30" s="40"/>
      <c r="I30" s="40"/>
      <c r="J30" s="40"/>
    </row>
    <row r="31" spans="2:10" ht="24" customHeight="1" x14ac:dyDescent="0.25">
      <c r="B31" s="19"/>
      <c r="C31" s="64" t="s">
        <v>13</v>
      </c>
      <c r="D31" s="64">
        <v>100</v>
      </c>
      <c r="E31" s="242"/>
      <c r="F31" s="243"/>
      <c r="G31" s="65"/>
      <c r="H31" s="40"/>
      <c r="I31" s="40"/>
      <c r="J31" s="40"/>
    </row>
    <row r="32" spans="2:10" ht="27.9" customHeight="1" x14ac:dyDescent="0.25">
      <c r="B32" s="19"/>
      <c r="C32" s="40"/>
      <c r="D32" s="40"/>
      <c r="E32" s="40"/>
      <c r="F32" s="40"/>
      <c r="G32" s="40"/>
      <c r="H32" s="40"/>
      <c r="I32" s="40"/>
      <c r="J32" s="40"/>
    </row>
    <row r="33" spans="2:10" ht="20.100000000000001" customHeight="1" x14ac:dyDescent="0.25">
      <c r="B33" s="19"/>
      <c r="C33" s="50" t="s">
        <v>30</v>
      </c>
      <c r="D33" s="40"/>
      <c r="E33" s="40"/>
      <c r="F33" s="40"/>
      <c r="G33" s="40"/>
      <c r="H33" s="40"/>
      <c r="I33" s="40"/>
      <c r="J33" s="40"/>
    </row>
    <row r="34" spans="2:10" ht="20.100000000000001" customHeight="1" x14ac:dyDescent="0.25">
      <c r="B34" s="19"/>
      <c r="C34" s="50" t="s">
        <v>35</v>
      </c>
      <c r="D34" s="40"/>
      <c r="E34" s="40"/>
      <c r="F34" s="40"/>
      <c r="G34" s="40"/>
      <c r="H34" s="40"/>
      <c r="I34" s="40"/>
      <c r="J34" s="40"/>
    </row>
    <row r="35" spans="2:10" ht="20.100000000000001" customHeight="1" x14ac:dyDescent="0.25">
      <c r="B35" s="19"/>
      <c r="C35" s="50" t="s">
        <v>36</v>
      </c>
      <c r="D35" s="40"/>
      <c r="E35" s="40"/>
      <c r="F35" s="40"/>
      <c r="G35" s="40"/>
      <c r="H35" s="40"/>
      <c r="I35" s="40"/>
      <c r="J35" s="40"/>
    </row>
    <row r="36" spans="2:10" ht="20.100000000000001" customHeight="1" x14ac:dyDescent="0.25">
      <c r="B36" s="19"/>
      <c r="C36" s="50" t="s">
        <v>34</v>
      </c>
      <c r="D36" s="39"/>
      <c r="E36" s="44"/>
      <c r="F36" s="44"/>
      <c r="G36" s="40"/>
      <c r="H36" s="13"/>
    </row>
    <row r="37" spans="2:10" ht="20.100000000000001" customHeight="1" x14ac:dyDescent="0.25">
      <c r="B37" s="19"/>
      <c r="C37" s="50"/>
      <c r="D37" s="39"/>
      <c r="E37" s="44"/>
      <c r="F37" s="44"/>
      <c r="G37" s="40"/>
      <c r="H37" s="13"/>
    </row>
    <row r="38" spans="2:10" ht="18" customHeight="1" x14ac:dyDescent="0.25">
      <c r="B38" s="19"/>
      <c r="C38" s="45"/>
      <c r="D38" s="39"/>
      <c r="E38" s="46" t="s">
        <v>31</v>
      </c>
      <c r="F38" s="238" t="str">
        <f>표지!F37</f>
        <v>AAA</v>
      </c>
      <c r="G38" s="238"/>
      <c r="H38" s="13"/>
    </row>
    <row r="39" spans="2:10" ht="18" customHeight="1" x14ac:dyDescent="0.25">
      <c r="B39" s="19"/>
      <c r="C39" s="45"/>
      <c r="D39" s="39"/>
      <c r="E39" s="47"/>
      <c r="F39" s="47"/>
      <c r="G39" s="47"/>
      <c r="H39" s="13"/>
    </row>
    <row r="40" spans="2:10" ht="18" customHeight="1" x14ac:dyDescent="0.25">
      <c r="B40" s="19"/>
      <c r="C40" s="19"/>
      <c r="D40" s="19"/>
      <c r="E40" s="46" t="s">
        <v>32</v>
      </c>
      <c r="F40" s="239" t="s">
        <v>33</v>
      </c>
      <c r="G40" s="239"/>
      <c r="H40" s="13"/>
    </row>
    <row r="41" spans="2:10" ht="18" customHeight="1" x14ac:dyDescent="0.25"/>
    <row r="42" spans="2:10" ht="18" customHeight="1" x14ac:dyDescent="0.25"/>
    <row r="43" spans="2:10" ht="18" customHeight="1" x14ac:dyDescent="0.25"/>
    <row r="44" spans="2:10" ht="18" customHeight="1" x14ac:dyDescent="0.25"/>
    <row r="45" spans="2:10" ht="18" customHeight="1" x14ac:dyDescent="0.25"/>
    <row r="46" spans="2:10" ht="18" customHeight="1" x14ac:dyDescent="0.25"/>
  </sheetData>
  <sheetProtection selectLockedCells="1" selectUnlockedCells="1"/>
  <mergeCells count="21">
    <mergeCell ref="F38:G38"/>
    <mergeCell ref="F40:G40"/>
    <mergeCell ref="E23:F23"/>
    <mergeCell ref="E24:F24"/>
    <mergeCell ref="E25:F25"/>
    <mergeCell ref="E27:F27"/>
    <mergeCell ref="E28:F28"/>
    <mergeCell ref="E29:F29"/>
    <mergeCell ref="E30:F30"/>
    <mergeCell ref="E31:F31"/>
    <mergeCell ref="E26:F26"/>
    <mergeCell ref="C27:C30"/>
    <mergeCell ref="C11:G11"/>
    <mergeCell ref="C19:C21"/>
    <mergeCell ref="C22:C23"/>
    <mergeCell ref="E19:F19"/>
    <mergeCell ref="E20:F20"/>
    <mergeCell ref="E21:F21"/>
    <mergeCell ref="E22:F22"/>
    <mergeCell ref="E18:F18"/>
    <mergeCell ref="C24:C2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showGridLines="0" view="pageBreakPreview" zoomScale="80" zoomScaleNormal="80" zoomScaleSheetLayoutView="80" workbookViewId="0">
      <selection activeCell="C5" sqref="C5"/>
    </sheetView>
  </sheetViews>
  <sheetFormatPr defaultColWidth="8.8984375" defaultRowHeight="24.9" customHeight="1" x14ac:dyDescent="0.25"/>
  <cols>
    <col min="1" max="1" width="3.69921875" style="2" customWidth="1"/>
    <col min="2" max="2" width="3" style="4" customWidth="1"/>
    <col min="3" max="3" width="2.19921875" style="5" customWidth="1"/>
    <col min="4" max="4" width="7.59765625" style="5" customWidth="1"/>
    <col min="5" max="5" width="11.796875" style="5" customWidth="1"/>
    <col min="6" max="6" width="12.8984375" style="5" customWidth="1"/>
    <col min="7" max="7" width="19.69921875" style="5" customWidth="1"/>
    <col min="8" max="8" width="13.796875" style="5" customWidth="1"/>
    <col min="9" max="9" width="17.59765625" style="6" bestFit="1" customWidth="1"/>
    <col min="10" max="10" width="3.19921875" style="6" customWidth="1"/>
    <col min="11" max="11" width="3.796875" style="2" customWidth="1"/>
    <col min="12" max="16384" width="8.8984375" style="2"/>
  </cols>
  <sheetData>
    <row r="1" spans="2:13" ht="15" customHeight="1" thickBot="1" x14ac:dyDescent="0.3">
      <c r="K1" s="8"/>
      <c r="L1" s="5"/>
    </row>
    <row r="2" spans="2:13" s="1" customFormat="1" ht="6.9" customHeight="1" x14ac:dyDescent="0.25">
      <c r="B2" s="23"/>
      <c r="C2" s="24"/>
      <c r="D2" s="24"/>
      <c r="E2" s="24"/>
      <c r="F2" s="24"/>
      <c r="G2" s="24"/>
      <c r="H2" s="24"/>
      <c r="I2" s="25"/>
      <c r="J2" s="26"/>
      <c r="L2" s="3"/>
    </row>
    <row r="3" spans="2:13" s="1" customFormat="1" ht="18" customHeight="1" x14ac:dyDescent="0.25">
      <c r="B3" s="34"/>
      <c r="C3" s="35" t="s">
        <v>0</v>
      </c>
      <c r="D3" s="35"/>
      <c r="E3" s="35"/>
      <c r="F3" s="35"/>
      <c r="G3" s="35"/>
      <c r="H3" s="35"/>
      <c r="I3" s="36"/>
      <c r="J3" s="37"/>
      <c r="L3" s="3"/>
    </row>
    <row r="4" spans="2:13" ht="15" customHeight="1" x14ac:dyDescent="0.25">
      <c r="B4" s="27"/>
      <c r="C4" s="10" t="s">
        <v>58</v>
      </c>
      <c r="D4" s="13"/>
      <c r="E4" s="13"/>
      <c r="F4" s="13"/>
      <c r="G4" s="13"/>
      <c r="H4" s="13"/>
      <c r="I4" s="13"/>
      <c r="J4" s="28"/>
      <c r="L4" s="4"/>
    </row>
    <row r="5" spans="2:13" ht="15" customHeight="1" x14ac:dyDescent="0.25">
      <c r="B5" s="27"/>
      <c r="C5" s="160" t="s">
        <v>57</v>
      </c>
      <c r="D5" s="13"/>
      <c r="E5" s="13"/>
      <c r="F5" s="13"/>
      <c r="G5" s="13"/>
      <c r="H5" s="13"/>
      <c r="I5" s="13"/>
      <c r="J5" s="28"/>
      <c r="L5" s="4"/>
    </row>
    <row r="6" spans="2:13" ht="15" customHeight="1" x14ac:dyDescent="0.25">
      <c r="B6" s="27"/>
      <c r="C6" s="10" t="s">
        <v>96</v>
      </c>
      <c r="D6" s="13"/>
      <c r="E6" s="13"/>
      <c r="F6" s="13"/>
      <c r="G6" s="13"/>
      <c r="H6" s="13"/>
      <c r="I6" s="13"/>
      <c r="J6" s="28"/>
      <c r="L6" s="4"/>
    </row>
    <row r="7" spans="2:13" ht="6.9" customHeight="1" thickBot="1" x14ac:dyDescent="0.3">
      <c r="B7" s="29"/>
      <c r="C7" s="22"/>
      <c r="D7" s="14"/>
      <c r="E7" s="14"/>
      <c r="F7" s="14"/>
      <c r="G7" s="14"/>
      <c r="H7" s="14"/>
      <c r="I7" s="30"/>
      <c r="J7" s="32"/>
      <c r="L7" s="5"/>
    </row>
    <row r="9" spans="2:13" ht="24.9" customHeight="1" x14ac:dyDescent="0.25">
      <c r="B9" s="87" t="s">
        <v>1</v>
      </c>
      <c r="C9" s="88"/>
      <c r="D9" s="89"/>
      <c r="E9" s="89"/>
      <c r="F9" s="6"/>
      <c r="G9" s="6"/>
      <c r="H9" s="6"/>
    </row>
    <row r="10" spans="2:13" s="1" customFormat="1" ht="30" customHeight="1" x14ac:dyDescent="0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2:13" s="1" customFormat="1" ht="43.8" x14ac:dyDescent="0.25">
      <c r="B11" s="20"/>
      <c r="C11" s="227" t="s">
        <v>65</v>
      </c>
      <c r="D11" s="227"/>
      <c r="E11" s="227"/>
      <c r="F11" s="227"/>
      <c r="G11" s="227"/>
      <c r="H11" s="227"/>
      <c r="I11" s="227"/>
      <c r="J11" s="20"/>
      <c r="K11" s="20"/>
      <c r="L11" s="20"/>
      <c r="M11" s="20"/>
    </row>
    <row r="12" spans="2:13" s="1" customFormat="1" ht="42.75" customHeight="1" x14ac:dyDescent="0.25">
      <c r="B12" s="20"/>
      <c r="C12" s="42"/>
      <c r="D12" s="42"/>
      <c r="E12" s="42"/>
      <c r="F12" s="42"/>
      <c r="G12" s="42"/>
      <c r="H12" s="42"/>
      <c r="I12" s="42"/>
      <c r="J12" s="20"/>
      <c r="K12" s="20"/>
      <c r="L12" s="20"/>
      <c r="M12" s="20"/>
    </row>
    <row r="13" spans="2:13" s="1" customFormat="1" ht="20.100000000000001" customHeight="1" x14ac:dyDescent="0.25">
      <c r="B13" s="19"/>
      <c r="C13" s="51" t="s">
        <v>43</v>
      </c>
      <c r="D13" s="52"/>
      <c r="E13" s="91" t="str">
        <f>표지!H15</f>
        <v>증권</v>
      </c>
      <c r="F13" s="91"/>
      <c r="G13" s="81"/>
      <c r="H13" s="52"/>
      <c r="I13" s="40"/>
      <c r="J13" s="40"/>
      <c r="K13" s="40"/>
      <c r="L13" s="40"/>
    </row>
    <row r="14" spans="2:13" s="1" customFormat="1" ht="20.100000000000001" customHeight="1" x14ac:dyDescent="0.25">
      <c r="B14" s="19"/>
      <c r="C14" s="52" t="s">
        <v>44</v>
      </c>
      <c r="D14" s="52"/>
      <c r="E14" s="91" t="str">
        <f>표지!F37</f>
        <v>AAA</v>
      </c>
      <c r="F14" s="91"/>
      <c r="G14" s="53"/>
      <c r="H14" s="53"/>
      <c r="I14" s="40"/>
      <c r="J14" s="40"/>
      <c r="K14" s="40"/>
      <c r="L14" s="40"/>
    </row>
    <row r="15" spans="2:13" s="1" customFormat="1" ht="25.5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2:13" s="1" customFormat="1" ht="20.100000000000001" customHeight="1" x14ac:dyDescent="0.25">
      <c r="B16" s="20"/>
      <c r="C16" s="20" t="s">
        <v>41</v>
      </c>
      <c r="D16" s="49"/>
      <c r="E16" s="49"/>
      <c r="F16" s="49"/>
      <c r="G16" s="49"/>
      <c r="H16" s="49"/>
      <c r="I16" s="20"/>
      <c r="J16" s="20"/>
      <c r="K16" s="20"/>
      <c r="L16" s="20"/>
      <c r="M16" s="20"/>
    </row>
    <row r="17" spans="2:13" s="1" customFormat="1" ht="5.25" customHeight="1" x14ac:dyDescent="0.25">
      <c r="B17" s="20"/>
      <c r="C17" s="48"/>
      <c r="D17" s="49"/>
      <c r="E17" s="49"/>
      <c r="F17" s="49"/>
      <c r="G17" s="49"/>
      <c r="H17" s="49"/>
      <c r="I17" s="20"/>
      <c r="J17" s="20"/>
      <c r="K17" s="20"/>
      <c r="L17" s="20"/>
      <c r="M17" s="20"/>
    </row>
    <row r="18" spans="2:13" s="1" customFormat="1" ht="24" customHeight="1" x14ac:dyDescent="0.25">
      <c r="B18" s="20"/>
      <c r="C18" s="236" t="s">
        <v>8</v>
      </c>
      <c r="D18" s="249"/>
      <c r="E18" s="249"/>
      <c r="F18" s="237"/>
      <c r="G18" s="54" t="s">
        <v>25</v>
      </c>
      <c r="H18" s="54" t="s">
        <v>26</v>
      </c>
      <c r="I18" s="54" t="s">
        <v>7</v>
      </c>
      <c r="J18" s="69"/>
      <c r="K18" s="20"/>
      <c r="L18" s="20"/>
      <c r="M18" s="20"/>
    </row>
    <row r="19" spans="2:13" s="1" customFormat="1" ht="24" customHeight="1" x14ac:dyDescent="0.25">
      <c r="B19" s="20"/>
      <c r="C19" s="250" t="s">
        <v>14</v>
      </c>
      <c r="D19" s="250"/>
      <c r="E19" s="250"/>
      <c r="F19" s="250"/>
      <c r="G19" s="149"/>
      <c r="H19" s="76" t="s">
        <v>40</v>
      </c>
      <c r="I19" s="156">
        <v>1.21</v>
      </c>
      <c r="J19" s="20"/>
      <c r="K19" s="20"/>
      <c r="L19" s="20"/>
      <c r="M19" s="20"/>
    </row>
    <row r="20" spans="2:13" s="1" customFormat="1" ht="24" customHeight="1" x14ac:dyDescent="0.25">
      <c r="B20" s="20"/>
      <c r="C20" s="251" t="str">
        <f>IF(표지!$H$15="증권","순자본비율",IF(표지!$H$15="은행","자기자본비율",IF(표지!$H$15="자산운용","자기자본대비 최소영업자본액")))</f>
        <v>순자본비율</v>
      </c>
      <c r="D20" s="251"/>
      <c r="E20" s="251"/>
      <c r="F20" s="251"/>
      <c r="G20" s="151"/>
      <c r="H20" s="78" t="s">
        <v>39</v>
      </c>
      <c r="I20" s="157">
        <v>0.46</v>
      </c>
      <c r="J20" s="20"/>
      <c r="K20" s="20"/>
      <c r="L20" s="20"/>
      <c r="M20" s="20"/>
    </row>
    <row r="21" spans="2:13" s="1" customFormat="1" ht="24" customHeight="1" x14ac:dyDescent="0.25">
      <c r="B21" s="20"/>
      <c r="C21" s="252" t="str">
        <f>IF(표지!$H$15="증권","채무보증비율",IF(표지!$H$15="은행","고정이하여신비율",IF(표지!$H$15="자산운용","부채비율")))</f>
        <v>채무보증비율</v>
      </c>
      <c r="D21" s="252"/>
      <c r="E21" s="252"/>
      <c r="F21" s="252"/>
      <c r="G21" s="158"/>
      <c r="H21" s="80" t="s">
        <v>39</v>
      </c>
      <c r="I21" s="159">
        <v>47.05</v>
      </c>
      <c r="J21" s="20"/>
      <c r="K21" s="20"/>
      <c r="L21" s="20"/>
      <c r="M21" s="20"/>
    </row>
    <row r="22" spans="2:13" s="1" customFormat="1" ht="21.75" customHeight="1" x14ac:dyDescent="0.25">
      <c r="B22" s="20"/>
      <c r="C22" s="82"/>
      <c r="D22" s="82"/>
      <c r="E22" s="82"/>
      <c r="F22" s="82"/>
      <c r="G22" s="20"/>
      <c r="H22" s="20"/>
      <c r="I22" s="20"/>
      <c r="J22" s="20"/>
      <c r="K22" s="20"/>
      <c r="L22" s="20"/>
      <c r="M22" s="20"/>
    </row>
    <row r="23" spans="2:13" s="1" customFormat="1" ht="24" customHeight="1" x14ac:dyDescent="0.25">
      <c r="B23" s="20"/>
      <c r="C23" s="84" t="s">
        <v>48</v>
      </c>
      <c r="D23" s="82"/>
      <c r="E23" s="82"/>
      <c r="F23" s="82"/>
      <c r="G23" s="20"/>
      <c r="H23" s="20"/>
      <c r="I23" s="20"/>
      <c r="J23" s="20"/>
      <c r="K23" s="20"/>
      <c r="L23" s="20"/>
      <c r="M23" s="20"/>
    </row>
    <row r="24" spans="2:13" s="1" customFormat="1" ht="24" customHeight="1" x14ac:dyDescent="0.25">
      <c r="B24" s="20"/>
      <c r="C24" s="236" t="s">
        <v>8</v>
      </c>
      <c r="D24" s="249"/>
      <c r="E24" s="249"/>
      <c r="F24" s="237"/>
      <c r="G24" s="54" t="s">
        <v>25</v>
      </c>
      <c r="H24" s="54" t="s">
        <v>26</v>
      </c>
      <c r="I24" s="54" t="s">
        <v>7</v>
      </c>
      <c r="J24" s="69"/>
      <c r="K24" s="20"/>
      <c r="L24" s="20"/>
      <c r="M24" s="20"/>
    </row>
    <row r="25" spans="2:13" s="1" customFormat="1" ht="24" customHeight="1" x14ac:dyDescent="0.25">
      <c r="B25" s="20"/>
      <c r="C25" s="250" t="s">
        <v>46</v>
      </c>
      <c r="D25" s="250"/>
      <c r="E25" s="250"/>
      <c r="F25" s="250"/>
      <c r="G25" s="149"/>
      <c r="H25" s="76" t="s">
        <v>40</v>
      </c>
      <c r="I25" s="150">
        <v>37951076186</v>
      </c>
      <c r="J25" s="20"/>
      <c r="K25" s="20"/>
      <c r="L25" s="20"/>
      <c r="M25" s="20"/>
    </row>
    <row r="26" spans="2:13" s="1" customFormat="1" ht="24" customHeight="1" x14ac:dyDescent="0.25">
      <c r="B26" s="20"/>
      <c r="C26" s="251" t="s">
        <v>47</v>
      </c>
      <c r="D26" s="251"/>
      <c r="E26" s="251"/>
      <c r="F26" s="251"/>
      <c r="G26" s="151"/>
      <c r="H26" s="78" t="s">
        <v>39</v>
      </c>
      <c r="I26" s="152">
        <v>17307617442</v>
      </c>
      <c r="J26" s="20"/>
      <c r="K26" s="20"/>
      <c r="L26" s="20"/>
      <c r="M26" s="20"/>
    </row>
    <row r="27" spans="2:13" s="1" customFormat="1" ht="24" customHeight="1" x14ac:dyDescent="0.25">
      <c r="B27" s="20"/>
      <c r="C27" s="252" t="s">
        <v>45</v>
      </c>
      <c r="D27" s="252"/>
      <c r="E27" s="252"/>
      <c r="F27" s="252"/>
      <c r="G27" s="153"/>
      <c r="H27" s="154"/>
      <c r="I27" s="155">
        <f>I26/I25</f>
        <v>0.45605076802498451</v>
      </c>
      <c r="J27" s="20"/>
      <c r="K27" s="20"/>
      <c r="L27" s="20"/>
      <c r="M27" s="20"/>
    </row>
    <row r="28" spans="2:13" s="1" customFormat="1" ht="27" customHeight="1" x14ac:dyDescent="0.25">
      <c r="B28" s="20"/>
      <c r="C28" s="70"/>
      <c r="D28" s="20"/>
      <c r="E28" s="20"/>
      <c r="F28" s="20"/>
      <c r="G28" s="20"/>
      <c r="H28" s="20"/>
      <c r="I28" s="20"/>
      <c r="J28" s="36"/>
      <c r="K28" s="20"/>
      <c r="L28" s="20"/>
      <c r="M28" s="20"/>
    </row>
    <row r="29" spans="2:13" s="1" customFormat="1" ht="20.100000000000001" customHeight="1" x14ac:dyDescent="0.25">
      <c r="B29" s="20"/>
      <c r="C29" s="20" t="s">
        <v>42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3" s="1" customFormat="1" ht="4.5" customHeight="1" x14ac:dyDescent="0.25">
      <c r="B30" s="20"/>
      <c r="C30" s="48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s="1" customFormat="1" ht="24" customHeight="1" x14ac:dyDescent="0.25">
      <c r="B31" s="20"/>
      <c r="C31" s="236" t="s">
        <v>8</v>
      </c>
      <c r="D31" s="249"/>
      <c r="E31" s="249"/>
      <c r="F31" s="237"/>
      <c r="G31" s="236" t="s">
        <v>28</v>
      </c>
      <c r="H31" s="249"/>
      <c r="I31" s="237"/>
      <c r="J31" s="20"/>
      <c r="K31" s="20"/>
      <c r="L31" s="20"/>
      <c r="M31" s="20"/>
    </row>
    <row r="32" spans="2:13" s="1" customFormat="1" ht="24" customHeight="1" x14ac:dyDescent="0.25">
      <c r="B32" s="20"/>
      <c r="C32" s="253" t="str">
        <f>IF(표지!$H$15="증권","일임계약 자산총액 3년 평균",IF(표지!$H$15="은행","연금저축신탁(채권형+안정형)총액 3년 평균",IF(표지!$H$15="자산운용","수탁총액(펀드+투자일임) 3년 평균")))</f>
        <v>일임계약 자산총액 3년 평균</v>
      </c>
      <c r="D32" s="254"/>
      <c r="E32" s="254"/>
      <c r="F32" s="255"/>
      <c r="G32" s="259">
        <f>AVERAGE(G36:G38)</f>
        <v>24637</v>
      </c>
      <c r="H32" s="260"/>
      <c r="I32" s="261"/>
      <c r="J32" s="20"/>
      <c r="K32" s="36"/>
    </row>
    <row r="33" spans="2:11" s="1" customFormat="1" ht="24" customHeight="1" x14ac:dyDescent="0.25">
      <c r="B33" s="20"/>
      <c r="C33" s="256" t="str">
        <f>IF(표지!$H$15="증권","일임계약 자산총액 3년 증가율",IF(표지!$H$15="은행","연금저축신탁(채권형+안정형)총액 3년 증가율",IF(표지!$H$15="자산운용","수탁총액(펀드+투자일임) 3년 증가율")))</f>
        <v>일임계약 자산총액 3년 증가율</v>
      </c>
      <c r="D33" s="257"/>
      <c r="E33" s="257"/>
      <c r="F33" s="258"/>
      <c r="G33" s="246">
        <f>AVERAGE(I36:I38)</f>
        <v>-9.1518648959013446E-2</v>
      </c>
      <c r="H33" s="247"/>
      <c r="I33" s="248"/>
      <c r="J33" s="20"/>
      <c r="K33" s="36"/>
    </row>
    <row r="34" spans="2:11" s="1" customFormat="1" ht="20.100000000000001" customHeight="1" x14ac:dyDescent="0.25">
      <c r="B34" s="3"/>
      <c r="C34" s="71"/>
      <c r="D34" s="72"/>
      <c r="E34" s="72"/>
      <c r="F34" s="72"/>
      <c r="G34" s="72"/>
      <c r="H34" s="72"/>
      <c r="I34" s="72"/>
      <c r="J34" s="47"/>
    </row>
    <row r="35" spans="2:11" s="1" customFormat="1" ht="24" customHeight="1" x14ac:dyDescent="0.25">
      <c r="B35" s="3"/>
      <c r="C35" s="265" t="s">
        <v>29</v>
      </c>
      <c r="D35" s="266"/>
      <c r="E35" s="266"/>
      <c r="F35" s="267"/>
      <c r="G35" s="73" t="s">
        <v>137</v>
      </c>
      <c r="H35" s="74" t="s">
        <v>26</v>
      </c>
      <c r="I35" s="74" t="s">
        <v>27</v>
      </c>
      <c r="J35" s="47"/>
    </row>
    <row r="36" spans="2:11" s="1" customFormat="1" ht="24" customHeight="1" x14ac:dyDescent="0.25">
      <c r="B36" s="3"/>
      <c r="C36" s="262" t="s">
        <v>154</v>
      </c>
      <c r="D36" s="262"/>
      <c r="E36" s="262"/>
      <c r="F36" s="262"/>
      <c r="G36" s="75">
        <v>22175</v>
      </c>
      <c r="H36" s="76" t="s">
        <v>40</v>
      </c>
      <c r="I36" s="183">
        <f>(G36-G37)/G37</f>
        <v>-0.16019693239916682</v>
      </c>
      <c r="J36" s="47"/>
    </row>
    <row r="37" spans="2:11" s="1" customFormat="1" ht="24" customHeight="1" x14ac:dyDescent="0.25">
      <c r="B37" s="3"/>
      <c r="C37" s="263" t="s">
        <v>112</v>
      </c>
      <c r="D37" s="263"/>
      <c r="E37" s="263"/>
      <c r="F37" s="263"/>
      <c r="G37" s="77">
        <v>26405</v>
      </c>
      <c r="H37" s="78" t="s">
        <v>40</v>
      </c>
      <c r="I37" s="184">
        <f>(G37-G38)/G38</f>
        <v>4.2398641980182387E-2</v>
      </c>
      <c r="J37" s="47"/>
    </row>
    <row r="38" spans="2:11" s="1" customFormat="1" ht="24" customHeight="1" x14ac:dyDescent="0.25">
      <c r="B38" s="3"/>
      <c r="C38" s="263" t="s">
        <v>113</v>
      </c>
      <c r="D38" s="263"/>
      <c r="E38" s="263"/>
      <c r="F38" s="263"/>
      <c r="G38" s="77">
        <v>25331</v>
      </c>
      <c r="H38" s="78" t="s">
        <v>40</v>
      </c>
      <c r="I38" s="184">
        <f>(G38-G39)/G39</f>
        <v>-0.15675765645805592</v>
      </c>
      <c r="J38" s="47"/>
    </row>
    <row r="39" spans="2:11" s="1" customFormat="1" ht="24" customHeight="1" x14ac:dyDescent="0.25">
      <c r="B39" s="3"/>
      <c r="C39" s="264" t="s">
        <v>114</v>
      </c>
      <c r="D39" s="264"/>
      <c r="E39" s="264"/>
      <c r="F39" s="264"/>
      <c r="G39" s="79">
        <v>30040</v>
      </c>
      <c r="H39" s="80" t="s">
        <v>40</v>
      </c>
      <c r="I39" s="85"/>
      <c r="J39" s="47"/>
    </row>
  </sheetData>
  <sheetProtection selectLockedCells="1" selectUnlockedCells="1"/>
  <mergeCells count="20">
    <mergeCell ref="C36:F36"/>
    <mergeCell ref="C37:F37"/>
    <mergeCell ref="C38:F38"/>
    <mergeCell ref="C39:F39"/>
    <mergeCell ref="C24:F24"/>
    <mergeCell ref="C25:F25"/>
    <mergeCell ref="C26:F26"/>
    <mergeCell ref="C27:F27"/>
    <mergeCell ref="C35:F35"/>
    <mergeCell ref="C11:I11"/>
    <mergeCell ref="G33:I33"/>
    <mergeCell ref="C18:F18"/>
    <mergeCell ref="C19:F19"/>
    <mergeCell ref="C20:F20"/>
    <mergeCell ref="C21:F21"/>
    <mergeCell ref="C31:F31"/>
    <mergeCell ref="C32:F32"/>
    <mergeCell ref="C33:F33"/>
    <mergeCell ref="G31:I31"/>
    <mergeCell ref="G32:I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ignoredErrors>
    <ignoredError sqref="G32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5"/>
  <sheetViews>
    <sheetView showGridLines="0" view="pageBreakPreview" zoomScale="80" zoomScaleNormal="80" zoomScaleSheetLayoutView="80" workbookViewId="0">
      <selection activeCell="C5" sqref="C5"/>
    </sheetView>
  </sheetViews>
  <sheetFormatPr defaultColWidth="8.8984375" defaultRowHeight="24.9" customHeight="1" x14ac:dyDescent="0.25"/>
  <cols>
    <col min="1" max="1" width="3.796875" style="2" customWidth="1"/>
    <col min="2" max="2" width="3" style="4" customWidth="1"/>
    <col min="3" max="3" width="4.3984375" style="5" customWidth="1"/>
    <col min="4" max="4" width="7.8984375" style="5" customWidth="1"/>
    <col min="5" max="5" width="11.09765625" style="5" customWidth="1"/>
    <col min="6" max="6" width="11.3984375" style="5" customWidth="1"/>
    <col min="7" max="7" width="7.69921875" style="5" customWidth="1"/>
    <col min="8" max="8" width="14.69921875" style="5" customWidth="1"/>
    <col min="9" max="9" width="17.09765625" style="5" customWidth="1"/>
    <col min="10" max="10" width="13" style="6" customWidth="1"/>
    <col min="11" max="11" width="2.8984375" style="6" customWidth="1"/>
    <col min="12" max="12" width="3.796875" style="2" customWidth="1"/>
    <col min="13" max="16384" width="8.8984375" style="2"/>
  </cols>
  <sheetData>
    <row r="1" spans="2:15" ht="15" customHeight="1" thickBot="1" x14ac:dyDescent="0.3">
      <c r="L1" s="8"/>
      <c r="M1" s="5"/>
    </row>
    <row r="2" spans="2:15" s="1" customFormat="1" ht="6.9" customHeight="1" x14ac:dyDescent="0.25">
      <c r="B2" s="23"/>
      <c r="C2" s="24"/>
      <c r="D2" s="24"/>
      <c r="E2" s="24"/>
      <c r="F2" s="24"/>
      <c r="G2" s="24"/>
      <c r="H2" s="24"/>
      <c r="I2" s="24"/>
      <c r="J2" s="25"/>
      <c r="K2" s="26"/>
      <c r="M2" s="3"/>
    </row>
    <row r="3" spans="2:15" s="1" customFormat="1" ht="18" customHeight="1" x14ac:dyDescent="0.25">
      <c r="B3" s="34"/>
      <c r="C3" s="35" t="s">
        <v>0</v>
      </c>
      <c r="D3" s="35"/>
      <c r="E3" s="35"/>
      <c r="F3" s="35"/>
      <c r="G3" s="35"/>
      <c r="H3" s="35"/>
      <c r="I3" s="35"/>
      <c r="J3" s="36"/>
      <c r="K3" s="37"/>
      <c r="M3" s="3"/>
    </row>
    <row r="4" spans="2:15" ht="15" customHeight="1" x14ac:dyDescent="0.25">
      <c r="B4" s="27"/>
      <c r="C4" s="10" t="s">
        <v>58</v>
      </c>
      <c r="D4" s="13"/>
      <c r="E4" s="13"/>
      <c r="F4" s="13"/>
      <c r="G4" s="13"/>
      <c r="H4" s="13"/>
      <c r="I4" s="13"/>
      <c r="J4" s="13"/>
      <c r="K4" s="28"/>
      <c r="M4" s="4"/>
    </row>
    <row r="5" spans="2:15" ht="15" customHeight="1" x14ac:dyDescent="0.25">
      <c r="B5" s="27"/>
      <c r="C5" s="160" t="s">
        <v>57</v>
      </c>
      <c r="D5" s="13"/>
      <c r="E5" s="13"/>
      <c r="F5" s="13"/>
      <c r="G5" s="13"/>
      <c r="H5" s="13"/>
      <c r="I5" s="13"/>
      <c r="J5" s="13"/>
      <c r="K5" s="28"/>
      <c r="M5" s="4"/>
    </row>
    <row r="6" spans="2:15" ht="15" customHeight="1" x14ac:dyDescent="0.25">
      <c r="B6" s="27"/>
      <c r="C6" s="10" t="s">
        <v>96</v>
      </c>
      <c r="D6" s="13"/>
      <c r="E6" s="13"/>
      <c r="F6" s="13"/>
      <c r="G6" s="13"/>
      <c r="H6" s="13"/>
      <c r="I6" s="13"/>
      <c r="J6" s="13"/>
      <c r="K6" s="28"/>
      <c r="M6" s="4"/>
    </row>
    <row r="7" spans="2:15" ht="15" customHeight="1" x14ac:dyDescent="0.25">
      <c r="B7" s="27"/>
      <c r="C7" s="10" t="s">
        <v>63</v>
      </c>
      <c r="D7" s="13"/>
      <c r="E7" s="13"/>
      <c r="F7" s="13"/>
      <c r="G7" s="13"/>
      <c r="H7" s="13"/>
      <c r="I7" s="13"/>
      <c r="J7" s="13"/>
      <c r="K7" s="28"/>
      <c r="M7" s="4"/>
    </row>
    <row r="8" spans="2:15" ht="15" customHeight="1" x14ac:dyDescent="0.25">
      <c r="B8" s="27"/>
      <c r="C8" s="10" t="s">
        <v>94</v>
      </c>
      <c r="D8" s="13"/>
      <c r="E8" s="13"/>
      <c r="F8" s="13"/>
      <c r="G8" s="13"/>
      <c r="H8" s="13"/>
      <c r="I8" s="13"/>
      <c r="J8" s="13"/>
      <c r="K8" s="28"/>
      <c r="M8" s="4"/>
    </row>
    <row r="9" spans="2:15" ht="15" customHeight="1" x14ac:dyDescent="0.25">
      <c r="B9" s="27"/>
      <c r="C9" s="10" t="s">
        <v>89</v>
      </c>
      <c r="D9" s="13"/>
      <c r="E9" s="13"/>
      <c r="F9" s="13"/>
      <c r="G9" s="13"/>
      <c r="H9" s="13"/>
      <c r="I9" s="13"/>
      <c r="J9" s="13"/>
      <c r="K9" s="28"/>
      <c r="M9" s="4"/>
      <c r="O9" s="175"/>
    </row>
    <row r="10" spans="2:15" ht="15" customHeight="1" x14ac:dyDescent="0.25">
      <c r="B10" s="27"/>
      <c r="C10" s="194" t="s">
        <v>164</v>
      </c>
      <c r="D10" s="13"/>
      <c r="E10" s="13"/>
      <c r="F10" s="13"/>
      <c r="G10" s="13"/>
      <c r="H10" s="13"/>
      <c r="I10" s="13"/>
      <c r="J10" s="13"/>
      <c r="K10" s="28"/>
      <c r="M10" s="4"/>
      <c r="O10" s="175"/>
    </row>
    <row r="11" spans="2:15" ht="6.9" customHeight="1" thickBot="1" x14ac:dyDescent="0.3">
      <c r="B11" s="29"/>
      <c r="C11" s="22"/>
      <c r="D11" s="14"/>
      <c r="E11" s="14"/>
      <c r="F11" s="14"/>
      <c r="G11" s="14"/>
      <c r="H11" s="14"/>
      <c r="I11" s="14"/>
      <c r="J11" s="30"/>
      <c r="K11" s="32"/>
      <c r="M11" s="5"/>
    </row>
    <row r="13" spans="2:15" ht="24.9" customHeight="1" x14ac:dyDescent="0.25">
      <c r="B13" s="87" t="s">
        <v>1</v>
      </c>
      <c r="C13" s="88"/>
      <c r="D13" s="89"/>
      <c r="E13" s="90"/>
      <c r="F13" s="6"/>
      <c r="G13" s="6"/>
      <c r="H13" s="6"/>
      <c r="I13" s="6"/>
    </row>
    <row r="14" spans="2:15" s="1" customFormat="1" ht="23.25" customHeight="1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5" s="1" customFormat="1" ht="43.8" x14ac:dyDescent="0.25">
      <c r="B15" s="20"/>
      <c r="C15" s="227" t="s">
        <v>66</v>
      </c>
      <c r="D15" s="227"/>
      <c r="E15" s="227"/>
      <c r="F15" s="227"/>
      <c r="G15" s="227"/>
      <c r="H15" s="227"/>
      <c r="I15" s="227"/>
      <c r="J15" s="227"/>
      <c r="K15" s="20"/>
      <c r="L15" s="20"/>
      <c r="M15" s="20"/>
      <c r="N15" s="20"/>
    </row>
    <row r="16" spans="2:15" s="1" customFormat="1" ht="29.25" customHeight="1" x14ac:dyDescent="0.25">
      <c r="B16" s="20"/>
      <c r="C16" s="42"/>
      <c r="D16" s="42"/>
      <c r="E16" s="42"/>
      <c r="F16" s="42"/>
      <c r="G16" s="42"/>
      <c r="H16" s="42"/>
      <c r="I16" s="135"/>
      <c r="J16" s="42"/>
      <c r="K16" s="20"/>
      <c r="L16" s="20"/>
      <c r="M16" s="20"/>
      <c r="N16" s="20"/>
    </row>
    <row r="17" spans="2:14" s="1" customFormat="1" ht="20.100000000000001" customHeight="1" x14ac:dyDescent="0.25">
      <c r="B17" s="19"/>
      <c r="C17" s="36" t="s">
        <v>43</v>
      </c>
      <c r="D17" s="48"/>
      <c r="E17" s="133" t="str">
        <f>표지!H15</f>
        <v>증권</v>
      </c>
      <c r="F17" s="52"/>
      <c r="G17" s="81"/>
      <c r="H17" s="52"/>
      <c r="I17" s="52"/>
      <c r="J17" s="40"/>
      <c r="K17" s="40"/>
      <c r="L17" s="40"/>
      <c r="M17" s="40"/>
    </row>
    <row r="18" spans="2:14" s="1" customFormat="1" ht="20.100000000000001" customHeight="1" x14ac:dyDescent="0.25">
      <c r="B18" s="19"/>
      <c r="C18" s="48" t="s">
        <v>44</v>
      </c>
      <c r="D18" s="48"/>
      <c r="E18" s="133" t="str">
        <f>표지!F37</f>
        <v>AAA</v>
      </c>
      <c r="F18" s="52"/>
      <c r="G18" s="53"/>
      <c r="H18" s="53"/>
      <c r="I18" s="53"/>
      <c r="J18" s="40"/>
      <c r="K18" s="40"/>
      <c r="L18" s="40"/>
      <c r="M18" s="40"/>
    </row>
    <row r="19" spans="2:14" s="1" customFormat="1" ht="25.5" customHeight="1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2:14" s="1" customFormat="1" ht="20.100000000000001" customHeight="1" x14ac:dyDescent="0.25">
      <c r="B20" s="20"/>
      <c r="C20" s="20" t="s">
        <v>54</v>
      </c>
      <c r="D20" s="49"/>
      <c r="E20" s="49"/>
      <c r="F20" s="49"/>
      <c r="G20" s="49"/>
      <c r="H20" s="49"/>
      <c r="I20" s="49"/>
      <c r="J20" s="20"/>
      <c r="K20" s="20"/>
      <c r="L20" s="20"/>
      <c r="M20" s="20"/>
      <c r="N20" s="20"/>
    </row>
    <row r="21" spans="2:14" s="1" customFormat="1" ht="5.25" customHeight="1" x14ac:dyDescent="0.25">
      <c r="B21" s="20"/>
      <c r="C21" s="48"/>
      <c r="D21" s="49"/>
      <c r="E21" s="49"/>
      <c r="F21" s="49"/>
      <c r="G21" s="49"/>
      <c r="H21" s="49"/>
      <c r="I21" s="49"/>
      <c r="J21" s="20"/>
      <c r="K21" s="20"/>
      <c r="L21" s="20"/>
      <c r="M21" s="20"/>
      <c r="N21" s="20"/>
    </row>
    <row r="22" spans="2:14" s="1" customFormat="1" ht="24" customHeight="1" x14ac:dyDescent="0.25">
      <c r="B22" s="20"/>
      <c r="C22" s="236" t="s">
        <v>8</v>
      </c>
      <c r="D22" s="249"/>
      <c r="E22" s="249"/>
      <c r="F22" s="237"/>
      <c r="G22" s="236" t="s">
        <v>7</v>
      </c>
      <c r="H22" s="249"/>
      <c r="I22" s="249"/>
      <c r="J22" s="237"/>
      <c r="K22" s="69"/>
      <c r="L22" s="20"/>
      <c r="M22" s="20"/>
      <c r="N22" s="20"/>
    </row>
    <row r="23" spans="2:14" s="1" customFormat="1" ht="24" customHeight="1" x14ac:dyDescent="0.25">
      <c r="B23" s="20"/>
      <c r="C23" s="287" t="s">
        <v>92</v>
      </c>
      <c r="D23" s="288"/>
      <c r="E23" s="288"/>
      <c r="F23" s="289"/>
      <c r="G23" s="296">
        <f>COUNTA(C30:C48)</f>
        <v>2</v>
      </c>
      <c r="H23" s="297"/>
      <c r="I23" s="297"/>
      <c r="J23" s="298"/>
      <c r="K23" s="20"/>
      <c r="L23" s="20"/>
      <c r="M23" s="20"/>
      <c r="N23" s="20"/>
    </row>
    <row r="24" spans="2:14" s="1" customFormat="1" ht="24" customHeight="1" x14ac:dyDescent="0.25">
      <c r="B24" s="20"/>
      <c r="C24" s="290" t="s">
        <v>91</v>
      </c>
      <c r="D24" s="291"/>
      <c r="E24" s="291"/>
      <c r="F24" s="292"/>
      <c r="G24" s="299">
        <f>SUM(H30:H48)</f>
        <v>9.6666666666666661</v>
      </c>
      <c r="H24" s="300"/>
      <c r="I24" s="300"/>
      <c r="J24" s="301"/>
      <c r="K24" s="20"/>
      <c r="L24" s="20"/>
      <c r="M24" s="20"/>
      <c r="N24" s="20"/>
    </row>
    <row r="25" spans="2:14" s="1" customFormat="1" ht="24" customHeight="1" x14ac:dyDescent="0.25">
      <c r="B25" s="20"/>
      <c r="C25" s="307" t="s">
        <v>98</v>
      </c>
      <c r="D25" s="308"/>
      <c r="E25" s="308"/>
      <c r="F25" s="309"/>
      <c r="G25" s="304">
        <f>H52/G23</f>
        <v>1</v>
      </c>
      <c r="H25" s="305"/>
      <c r="I25" s="305"/>
      <c r="J25" s="306"/>
      <c r="K25" s="20"/>
      <c r="L25" s="20"/>
      <c r="M25" s="20"/>
      <c r="N25" s="20"/>
    </row>
    <row r="26" spans="2:14" s="1" customFormat="1" ht="24" customHeight="1" x14ac:dyDescent="0.25">
      <c r="B26" s="20"/>
      <c r="C26" s="84" t="s">
        <v>93</v>
      </c>
      <c r="D26" s="82"/>
      <c r="E26" s="82"/>
      <c r="F26" s="82"/>
      <c r="G26" s="136"/>
      <c r="H26" s="136"/>
      <c r="I26" s="136"/>
      <c r="J26" s="136"/>
      <c r="K26" s="20"/>
      <c r="L26" s="20"/>
      <c r="M26" s="20"/>
      <c r="N26" s="20"/>
    </row>
    <row r="27" spans="2:14" s="1" customFormat="1" ht="21.75" customHeight="1" x14ac:dyDescent="0.25">
      <c r="B27" s="20"/>
      <c r="C27" s="82"/>
      <c r="D27" s="82"/>
      <c r="E27" s="82"/>
      <c r="F27" s="82"/>
      <c r="G27" s="20"/>
      <c r="H27" s="20"/>
      <c r="I27" s="20"/>
      <c r="J27" s="20"/>
      <c r="K27" s="20"/>
      <c r="L27" s="20"/>
      <c r="M27" s="20"/>
      <c r="N27" s="20"/>
    </row>
    <row r="28" spans="2:14" s="1" customFormat="1" ht="20.100000000000001" customHeight="1" x14ac:dyDescent="0.25">
      <c r="B28" s="20"/>
      <c r="C28" s="302" t="s">
        <v>49</v>
      </c>
      <c r="D28" s="302" t="s">
        <v>50</v>
      </c>
      <c r="E28" s="302" t="s">
        <v>160</v>
      </c>
      <c r="F28" s="302" t="s">
        <v>60</v>
      </c>
      <c r="G28" s="303" t="s">
        <v>56</v>
      </c>
      <c r="H28" s="303"/>
      <c r="I28" s="281" t="s">
        <v>161</v>
      </c>
      <c r="J28" s="282"/>
      <c r="K28" s="20"/>
      <c r="L28" s="20"/>
      <c r="M28" s="20"/>
    </row>
    <row r="29" spans="2:14" s="1" customFormat="1" ht="20.100000000000001" customHeight="1" x14ac:dyDescent="0.25">
      <c r="B29" s="20"/>
      <c r="C29" s="302"/>
      <c r="D29" s="302"/>
      <c r="E29" s="302"/>
      <c r="F29" s="302"/>
      <c r="G29" s="93" t="s">
        <v>55</v>
      </c>
      <c r="H29" s="94" t="s">
        <v>51</v>
      </c>
      <c r="I29" s="283"/>
      <c r="J29" s="284"/>
      <c r="K29" s="20"/>
      <c r="L29" s="20"/>
      <c r="M29" s="20"/>
    </row>
    <row r="30" spans="2:14" s="1" customFormat="1" ht="20.100000000000001" customHeight="1" x14ac:dyDescent="0.25">
      <c r="B30" s="20"/>
      <c r="C30" s="95">
        <v>1</v>
      </c>
      <c r="D30" s="95" t="s">
        <v>156</v>
      </c>
      <c r="E30" s="95">
        <v>1978</v>
      </c>
      <c r="F30" s="95" t="s">
        <v>52</v>
      </c>
      <c r="G30" s="96">
        <v>2</v>
      </c>
      <c r="H30" s="97">
        <f>IF(G30&gt;=120, 10, G30/12)</f>
        <v>0.16666666666666666</v>
      </c>
      <c r="I30" s="285"/>
      <c r="J30" s="286"/>
      <c r="K30" s="20"/>
      <c r="L30" s="20"/>
      <c r="M30" s="20"/>
    </row>
    <row r="31" spans="2:14" s="1" customFormat="1" ht="20.100000000000001" customHeight="1" x14ac:dyDescent="0.25">
      <c r="B31" s="20"/>
      <c r="C31" s="98">
        <v>2</v>
      </c>
      <c r="D31" s="98" t="s">
        <v>159</v>
      </c>
      <c r="E31" s="98">
        <v>1997</v>
      </c>
      <c r="F31" s="98" t="s">
        <v>53</v>
      </c>
      <c r="G31" s="99">
        <v>114</v>
      </c>
      <c r="H31" s="100">
        <f t="shared" ref="H31:H48" si="0">IF(G31&gt;= 120, 10, G31/12)</f>
        <v>9.5</v>
      </c>
      <c r="I31" s="270"/>
      <c r="J31" s="271"/>
      <c r="K31" s="20"/>
      <c r="L31" s="20"/>
      <c r="M31" s="20"/>
    </row>
    <row r="32" spans="2:14" s="1" customFormat="1" ht="20.100000000000001" customHeight="1" x14ac:dyDescent="0.25">
      <c r="B32" s="20"/>
      <c r="C32" s="98"/>
      <c r="D32" s="98"/>
      <c r="E32" s="98"/>
      <c r="F32" s="98"/>
      <c r="G32" s="99"/>
      <c r="H32" s="100">
        <f>IF(G32&gt;= 120, 10, G32/12)</f>
        <v>0</v>
      </c>
      <c r="I32" s="270"/>
      <c r="J32" s="271"/>
      <c r="K32" s="20"/>
      <c r="L32" s="20"/>
      <c r="M32" s="20"/>
    </row>
    <row r="33" spans="2:13" s="1" customFormat="1" ht="20.100000000000001" customHeight="1" x14ac:dyDescent="0.25">
      <c r="B33" s="20"/>
      <c r="C33" s="98"/>
      <c r="D33" s="98"/>
      <c r="E33" s="98"/>
      <c r="F33" s="98"/>
      <c r="G33" s="99"/>
      <c r="H33" s="100">
        <f t="shared" si="0"/>
        <v>0</v>
      </c>
      <c r="I33" s="270"/>
      <c r="J33" s="271"/>
      <c r="K33" s="20"/>
      <c r="L33" s="20"/>
      <c r="M33" s="20"/>
    </row>
    <row r="34" spans="2:13" s="1" customFormat="1" ht="20.100000000000001" customHeight="1" x14ac:dyDescent="0.25">
      <c r="B34" s="20"/>
      <c r="C34" s="98"/>
      <c r="D34" s="98"/>
      <c r="E34" s="98"/>
      <c r="F34" s="98"/>
      <c r="G34" s="99"/>
      <c r="H34" s="100">
        <f t="shared" si="0"/>
        <v>0</v>
      </c>
      <c r="I34" s="270"/>
      <c r="J34" s="271"/>
      <c r="K34" s="20"/>
      <c r="L34" s="20"/>
      <c r="M34" s="20"/>
    </row>
    <row r="35" spans="2:13" s="1" customFormat="1" ht="20.100000000000001" customHeight="1" x14ac:dyDescent="0.25">
      <c r="B35" s="20"/>
      <c r="C35" s="98"/>
      <c r="D35" s="98"/>
      <c r="E35" s="98"/>
      <c r="F35" s="98"/>
      <c r="G35" s="99"/>
      <c r="H35" s="100">
        <f t="shared" si="0"/>
        <v>0</v>
      </c>
      <c r="I35" s="270"/>
      <c r="J35" s="271"/>
      <c r="K35" s="20"/>
      <c r="L35" s="20"/>
      <c r="M35" s="20"/>
    </row>
    <row r="36" spans="2:13" s="1" customFormat="1" ht="20.100000000000001" customHeight="1" x14ac:dyDescent="0.25">
      <c r="B36" s="20"/>
      <c r="C36" s="98"/>
      <c r="D36" s="98"/>
      <c r="E36" s="98"/>
      <c r="F36" s="98"/>
      <c r="G36" s="99"/>
      <c r="H36" s="100">
        <f t="shared" si="0"/>
        <v>0</v>
      </c>
      <c r="I36" s="270"/>
      <c r="J36" s="271"/>
      <c r="K36" s="20"/>
      <c r="L36" s="20"/>
      <c r="M36" s="20"/>
    </row>
    <row r="37" spans="2:13" s="1" customFormat="1" ht="20.100000000000001" customHeight="1" x14ac:dyDescent="0.25">
      <c r="B37" s="20"/>
      <c r="C37" s="98"/>
      <c r="D37" s="98"/>
      <c r="E37" s="98"/>
      <c r="F37" s="98"/>
      <c r="G37" s="99"/>
      <c r="H37" s="100">
        <f t="shared" ref="H37:H41" si="1">IF(G37&gt;= 120, 10, G37/12)</f>
        <v>0</v>
      </c>
      <c r="I37" s="270"/>
      <c r="J37" s="271"/>
      <c r="K37" s="20"/>
      <c r="L37" s="20"/>
      <c r="M37" s="20"/>
    </row>
    <row r="38" spans="2:13" s="1" customFormat="1" ht="20.100000000000001" customHeight="1" x14ac:dyDescent="0.25">
      <c r="B38" s="20"/>
      <c r="C38" s="98"/>
      <c r="D38" s="98"/>
      <c r="E38" s="98"/>
      <c r="F38" s="98"/>
      <c r="G38" s="99"/>
      <c r="H38" s="100">
        <f t="shared" si="1"/>
        <v>0</v>
      </c>
      <c r="I38" s="270"/>
      <c r="J38" s="271"/>
      <c r="K38" s="20"/>
      <c r="L38" s="20"/>
      <c r="M38" s="20"/>
    </row>
    <row r="39" spans="2:13" s="1" customFormat="1" ht="20.100000000000001" customHeight="1" x14ac:dyDescent="0.25">
      <c r="B39" s="20"/>
      <c r="C39" s="98"/>
      <c r="D39" s="98"/>
      <c r="E39" s="98"/>
      <c r="F39" s="98"/>
      <c r="G39" s="99"/>
      <c r="H39" s="100">
        <f t="shared" si="1"/>
        <v>0</v>
      </c>
      <c r="I39" s="270"/>
      <c r="J39" s="271"/>
      <c r="K39" s="20"/>
      <c r="L39" s="20"/>
      <c r="M39" s="20"/>
    </row>
    <row r="40" spans="2:13" s="1" customFormat="1" ht="20.100000000000001" customHeight="1" x14ac:dyDescent="0.25">
      <c r="B40" s="20"/>
      <c r="C40" s="98"/>
      <c r="D40" s="98"/>
      <c r="E40" s="98"/>
      <c r="F40" s="98"/>
      <c r="G40" s="99"/>
      <c r="H40" s="100">
        <f t="shared" si="1"/>
        <v>0</v>
      </c>
      <c r="I40" s="270"/>
      <c r="J40" s="271"/>
      <c r="K40" s="20"/>
      <c r="L40" s="20"/>
      <c r="M40" s="20"/>
    </row>
    <row r="41" spans="2:13" s="1" customFormat="1" ht="20.100000000000001" customHeight="1" x14ac:dyDescent="0.25">
      <c r="B41" s="20"/>
      <c r="C41" s="98"/>
      <c r="D41" s="98"/>
      <c r="E41" s="98"/>
      <c r="F41" s="98"/>
      <c r="G41" s="99"/>
      <c r="H41" s="100">
        <f t="shared" si="1"/>
        <v>0</v>
      </c>
      <c r="I41" s="270"/>
      <c r="J41" s="271"/>
      <c r="K41" s="20"/>
      <c r="L41" s="20"/>
      <c r="M41" s="20"/>
    </row>
    <row r="42" spans="2:13" s="1" customFormat="1" ht="20.100000000000001" customHeight="1" x14ac:dyDescent="0.25">
      <c r="B42" s="20"/>
      <c r="C42" s="98"/>
      <c r="D42" s="98"/>
      <c r="E42" s="98"/>
      <c r="F42" s="98"/>
      <c r="G42" s="99"/>
      <c r="H42" s="100">
        <f t="shared" si="0"/>
        <v>0</v>
      </c>
      <c r="I42" s="270"/>
      <c r="J42" s="271"/>
      <c r="K42" s="20"/>
      <c r="L42" s="20"/>
      <c r="M42" s="20"/>
    </row>
    <row r="43" spans="2:13" s="1" customFormat="1" ht="20.100000000000001" customHeight="1" x14ac:dyDescent="0.25">
      <c r="B43" s="20"/>
      <c r="C43" s="98"/>
      <c r="D43" s="98"/>
      <c r="E43" s="98"/>
      <c r="F43" s="98"/>
      <c r="G43" s="99"/>
      <c r="H43" s="100">
        <f t="shared" si="0"/>
        <v>0</v>
      </c>
      <c r="I43" s="270"/>
      <c r="J43" s="271"/>
      <c r="K43" s="20"/>
      <c r="L43" s="20"/>
      <c r="M43" s="20"/>
    </row>
    <row r="44" spans="2:13" s="1" customFormat="1" ht="20.100000000000001" customHeight="1" x14ac:dyDescent="0.25">
      <c r="B44" s="20"/>
      <c r="C44" s="98"/>
      <c r="D44" s="98"/>
      <c r="E44" s="98"/>
      <c r="F44" s="98"/>
      <c r="G44" s="99"/>
      <c r="H44" s="100">
        <f t="shared" si="0"/>
        <v>0</v>
      </c>
      <c r="I44" s="270"/>
      <c r="J44" s="271"/>
      <c r="K44" s="20"/>
      <c r="L44" s="20"/>
      <c r="M44" s="20"/>
    </row>
    <row r="45" spans="2:13" s="1" customFormat="1" ht="20.100000000000001" customHeight="1" x14ac:dyDescent="0.25">
      <c r="B45" s="20"/>
      <c r="C45" s="98"/>
      <c r="D45" s="98"/>
      <c r="E45" s="98"/>
      <c r="F45" s="98"/>
      <c r="G45" s="99"/>
      <c r="H45" s="100">
        <f t="shared" si="0"/>
        <v>0</v>
      </c>
      <c r="I45" s="270"/>
      <c r="J45" s="271"/>
      <c r="K45" s="20"/>
      <c r="L45" s="20"/>
      <c r="M45" s="20"/>
    </row>
    <row r="46" spans="2:13" s="1" customFormat="1" ht="20.100000000000001" customHeight="1" x14ac:dyDescent="0.25">
      <c r="B46" s="20"/>
      <c r="C46" s="98"/>
      <c r="D46" s="98"/>
      <c r="E46" s="98"/>
      <c r="F46" s="98"/>
      <c r="G46" s="99"/>
      <c r="H46" s="100">
        <f t="shared" si="0"/>
        <v>0</v>
      </c>
      <c r="I46" s="270"/>
      <c r="J46" s="271"/>
      <c r="K46" s="20"/>
      <c r="L46" s="20"/>
      <c r="M46" s="20"/>
    </row>
    <row r="47" spans="2:13" s="1" customFormat="1" ht="20.100000000000001" customHeight="1" x14ac:dyDescent="0.25">
      <c r="B47" s="20"/>
      <c r="C47" s="98"/>
      <c r="D47" s="98"/>
      <c r="E47" s="98"/>
      <c r="F47" s="98"/>
      <c r="G47" s="99"/>
      <c r="H47" s="100">
        <f t="shared" si="0"/>
        <v>0</v>
      </c>
      <c r="I47" s="270"/>
      <c r="J47" s="271"/>
      <c r="K47" s="20"/>
      <c r="L47" s="20"/>
      <c r="M47" s="20"/>
    </row>
    <row r="48" spans="2:13" s="1" customFormat="1" ht="20.100000000000001" customHeight="1" x14ac:dyDescent="0.25">
      <c r="B48" s="20"/>
      <c r="C48" s="98"/>
      <c r="D48" s="98"/>
      <c r="E48" s="98"/>
      <c r="F48" s="98"/>
      <c r="G48" s="99"/>
      <c r="H48" s="100">
        <f t="shared" si="0"/>
        <v>0</v>
      </c>
      <c r="I48" s="268"/>
      <c r="J48" s="269"/>
      <c r="K48" s="20"/>
      <c r="L48" s="20"/>
      <c r="M48" s="20"/>
    </row>
    <row r="49" spans="2:15" s="1" customFormat="1" ht="20.100000000000001" customHeight="1" x14ac:dyDescent="0.25">
      <c r="B49" s="20"/>
      <c r="C49" s="140"/>
      <c r="D49" s="140"/>
      <c r="E49" s="140"/>
      <c r="F49" s="140"/>
      <c r="G49" s="141"/>
      <c r="H49" s="142"/>
      <c r="I49" s="142"/>
      <c r="J49" s="140"/>
      <c r="K49" s="20"/>
      <c r="L49" s="20"/>
      <c r="M49" s="20"/>
      <c r="N49" s="20"/>
    </row>
    <row r="50" spans="2:15" s="1" customFormat="1" ht="20.25" customHeight="1" x14ac:dyDescent="0.25">
      <c r="B50" s="20"/>
      <c r="C50" s="20" t="s">
        <v>100</v>
      </c>
      <c r="D50" s="140"/>
      <c r="E50" s="140"/>
      <c r="F50" s="140"/>
      <c r="G50" s="141"/>
      <c r="H50" s="142"/>
      <c r="I50" s="142"/>
      <c r="J50" s="140"/>
      <c r="K50" s="20"/>
      <c r="L50" s="20"/>
      <c r="M50" s="20"/>
      <c r="N50" s="20"/>
    </row>
    <row r="51" spans="2:15" s="1" customFormat="1" ht="20.100000000000001" customHeight="1" x14ac:dyDescent="0.25">
      <c r="B51" s="20"/>
      <c r="C51" s="293" t="s">
        <v>29</v>
      </c>
      <c r="D51" s="294"/>
      <c r="E51" s="294"/>
      <c r="F51" s="294"/>
      <c r="G51" s="295"/>
      <c r="H51" s="275" t="s">
        <v>104</v>
      </c>
      <c r="I51" s="276"/>
      <c r="J51" s="277"/>
      <c r="K51" s="140"/>
      <c r="L51" s="20"/>
      <c r="M51" s="20"/>
      <c r="N51" s="20"/>
      <c r="O51" s="20"/>
    </row>
    <row r="52" spans="2:15" s="1" customFormat="1" ht="20.100000000000001" customHeight="1" x14ac:dyDescent="0.25">
      <c r="B52" s="20"/>
      <c r="C52" s="272" t="s">
        <v>155</v>
      </c>
      <c r="D52" s="273"/>
      <c r="E52" s="273"/>
      <c r="F52" s="273"/>
      <c r="G52" s="274"/>
      <c r="H52" s="278">
        <f>COUNTA('3-3.운용인력 변동률'!D24:D53)</f>
        <v>2</v>
      </c>
      <c r="I52" s="279"/>
      <c r="J52" s="280"/>
      <c r="K52" s="140"/>
      <c r="L52" s="20"/>
      <c r="M52" s="20"/>
      <c r="N52" s="20"/>
      <c r="O52" s="20"/>
    </row>
    <row r="53" spans="2:15" s="1" customFormat="1" ht="20.100000000000001" customHeight="1" x14ac:dyDescent="0.25">
      <c r="B53" s="20"/>
      <c r="C53" s="83"/>
      <c r="D53" s="83"/>
      <c r="E53" s="83"/>
      <c r="F53" s="83"/>
      <c r="G53" s="83"/>
      <c r="H53" s="187"/>
      <c r="I53" s="187"/>
      <c r="J53" s="187"/>
      <c r="K53" s="140"/>
      <c r="L53" s="20"/>
      <c r="M53" s="20"/>
      <c r="N53" s="20"/>
      <c r="O53" s="20"/>
    </row>
    <row r="54" spans="2:15" s="1" customFormat="1" ht="20.100000000000001" customHeight="1" x14ac:dyDescent="0.25">
      <c r="B54" s="20"/>
      <c r="C54" s="188" t="s">
        <v>135</v>
      </c>
      <c r="D54" s="83"/>
      <c r="E54" s="83"/>
      <c r="F54" s="83"/>
      <c r="G54" s="83"/>
      <c r="H54" s="187"/>
      <c r="I54" s="187"/>
      <c r="J54" s="187"/>
      <c r="K54" s="140"/>
      <c r="L54" s="20"/>
      <c r="M54" s="20"/>
      <c r="N54" s="20"/>
      <c r="O54" s="20"/>
    </row>
    <row r="55" spans="2:15" s="1" customFormat="1" ht="20.100000000000001" customHeight="1" x14ac:dyDescent="0.25">
      <c r="B55" s="20"/>
      <c r="C55" s="140"/>
      <c r="D55" s="140"/>
      <c r="E55" s="140"/>
      <c r="F55" s="140"/>
      <c r="G55" s="141"/>
      <c r="H55" s="142"/>
      <c r="I55" s="142"/>
      <c r="J55" s="140"/>
      <c r="K55" s="20"/>
      <c r="L55" s="20"/>
      <c r="M55" s="20"/>
      <c r="N55" s="20"/>
    </row>
  </sheetData>
  <sheetProtection selectLockedCells="1" selectUnlockedCells="1"/>
  <mergeCells count="38">
    <mergeCell ref="C15:J15"/>
    <mergeCell ref="C22:F22"/>
    <mergeCell ref="C23:F23"/>
    <mergeCell ref="C24:F24"/>
    <mergeCell ref="C51:G51"/>
    <mergeCell ref="G22:J22"/>
    <mergeCell ref="G23:J23"/>
    <mergeCell ref="G24:J24"/>
    <mergeCell ref="C28:C29"/>
    <mergeCell ref="D28:D29"/>
    <mergeCell ref="E28:E29"/>
    <mergeCell ref="F28:F29"/>
    <mergeCell ref="G28:H28"/>
    <mergeCell ref="G25:J25"/>
    <mergeCell ref="C25:F25"/>
    <mergeCell ref="I47:J47"/>
    <mergeCell ref="C52:G52"/>
    <mergeCell ref="H51:J51"/>
    <mergeCell ref="H52:J52"/>
    <mergeCell ref="I28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6:J46"/>
    <mergeCell ref="I48:J48"/>
    <mergeCell ref="I41:J41"/>
    <mergeCell ref="I42:J42"/>
    <mergeCell ref="I43:J43"/>
    <mergeCell ref="I44:J44"/>
    <mergeCell ref="I45:J4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showGridLines="0" view="pageBreakPreview" zoomScale="80" zoomScaleNormal="80" zoomScaleSheetLayoutView="80" workbookViewId="0">
      <selection activeCell="C5" sqref="C5"/>
    </sheetView>
  </sheetViews>
  <sheetFormatPr defaultColWidth="8.8984375" defaultRowHeight="24.9" customHeight="1" x14ac:dyDescent="0.25"/>
  <cols>
    <col min="1" max="1" width="3.796875" style="2" customWidth="1"/>
    <col min="2" max="2" width="3" style="4" customWidth="1"/>
    <col min="3" max="3" width="5.09765625" style="5" customWidth="1"/>
    <col min="4" max="4" width="6.69921875" style="5" bestFit="1" customWidth="1"/>
    <col min="5" max="5" width="11.09765625" style="5" customWidth="1"/>
    <col min="6" max="6" width="12.8984375" style="5" customWidth="1"/>
    <col min="7" max="8" width="10.796875" style="5" customWidth="1"/>
    <col min="9" max="9" width="6.09765625" style="6" customWidth="1"/>
    <col min="10" max="10" width="10.796875" style="6" customWidth="1"/>
    <col min="11" max="11" width="12.19921875" style="2" customWidth="1"/>
    <col min="12" max="12" width="2.69921875" style="2" customWidth="1"/>
    <col min="13" max="16384" width="8.8984375" style="2"/>
  </cols>
  <sheetData>
    <row r="1" spans="2:13" ht="15" customHeight="1" thickBot="1" x14ac:dyDescent="0.3">
      <c r="K1" s="8"/>
      <c r="L1" s="5"/>
    </row>
    <row r="2" spans="2:13" s="1" customFormat="1" ht="6.9" customHeight="1" x14ac:dyDescent="0.25">
      <c r="B2" s="23"/>
      <c r="C2" s="24"/>
      <c r="D2" s="24"/>
      <c r="E2" s="24"/>
      <c r="F2" s="24"/>
      <c r="G2" s="24"/>
      <c r="H2" s="24"/>
      <c r="I2" s="25"/>
      <c r="J2" s="112"/>
      <c r="K2" s="25"/>
      <c r="L2" s="26"/>
    </row>
    <row r="3" spans="2:13" s="1" customFormat="1" ht="18" customHeight="1" x14ac:dyDescent="0.25">
      <c r="B3" s="34"/>
      <c r="C3" s="35" t="s">
        <v>0</v>
      </c>
      <c r="D3" s="35"/>
      <c r="E3" s="35"/>
      <c r="F3" s="35"/>
      <c r="G3" s="35"/>
      <c r="H3" s="35"/>
      <c r="I3" s="36"/>
      <c r="J3" s="113"/>
      <c r="K3" s="36"/>
      <c r="L3" s="37"/>
    </row>
    <row r="4" spans="2:13" ht="15" customHeight="1" x14ac:dyDescent="0.25">
      <c r="B4" s="27"/>
      <c r="C4" s="10" t="s">
        <v>58</v>
      </c>
      <c r="D4" s="13"/>
      <c r="E4" s="13"/>
      <c r="F4" s="13"/>
      <c r="G4" s="13"/>
      <c r="H4" s="13"/>
      <c r="I4" s="13"/>
      <c r="J4" s="114"/>
      <c r="K4" s="13"/>
      <c r="L4" s="28"/>
    </row>
    <row r="5" spans="2:13" ht="15" customHeight="1" x14ac:dyDescent="0.25">
      <c r="B5" s="27"/>
      <c r="C5" s="160" t="s">
        <v>171</v>
      </c>
      <c r="D5" s="13"/>
      <c r="E5" s="13"/>
      <c r="F5" s="13"/>
      <c r="G5" s="13"/>
      <c r="H5" s="13"/>
      <c r="I5" s="13"/>
      <c r="J5" s="114"/>
      <c r="K5" s="13"/>
      <c r="L5" s="28"/>
    </row>
    <row r="6" spans="2:13" ht="15" customHeight="1" x14ac:dyDescent="0.25">
      <c r="B6" s="27"/>
      <c r="C6" s="10" t="s">
        <v>96</v>
      </c>
      <c r="D6" s="13"/>
      <c r="E6" s="13"/>
      <c r="F6" s="13"/>
      <c r="G6" s="13"/>
      <c r="H6" s="13"/>
      <c r="I6" s="13"/>
      <c r="J6" s="114"/>
      <c r="K6" s="13"/>
      <c r="L6" s="28"/>
    </row>
    <row r="7" spans="2:13" ht="15" customHeight="1" x14ac:dyDescent="0.25">
      <c r="B7" s="27"/>
      <c r="C7" s="10" t="s">
        <v>64</v>
      </c>
      <c r="D7" s="13"/>
      <c r="E7" s="13"/>
      <c r="F7" s="13"/>
      <c r="G7" s="13"/>
      <c r="H7" s="13"/>
      <c r="I7" s="13"/>
      <c r="J7" s="114"/>
      <c r="K7" s="13"/>
      <c r="L7" s="28"/>
    </row>
    <row r="8" spans="2:13" ht="15" customHeight="1" x14ac:dyDescent="0.25">
      <c r="B8" s="27"/>
      <c r="C8" s="10" t="s">
        <v>94</v>
      </c>
      <c r="D8" s="13"/>
      <c r="E8" s="13"/>
      <c r="F8" s="13"/>
      <c r="G8" s="13"/>
      <c r="H8" s="13"/>
      <c r="I8" s="13"/>
      <c r="J8" s="114"/>
      <c r="K8" s="13"/>
      <c r="L8" s="28"/>
    </row>
    <row r="9" spans="2:13" ht="15" customHeight="1" x14ac:dyDescent="0.25">
      <c r="B9" s="27"/>
      <c r="C9" s="10" t="s">
        <v>89</v>
      </c>
      <c r="D9" s="13"/>
      <c r="E9" s="13"/>
      <c r="F9" s="13"/>
      <c r="G9" s="13"/>
      <c r="H9" s="13"/>
      <c r="I9" s="13"/>
      <c r="J9" s="114"/>
      <c r="K9" s="13"/>
      <c r="L9" s="28"/>
    </row>
    <row r="10" spans="2:13" ht="15" customHeight="1" x14ac:dyDescent="0.25">
      <c r="B10" s="27"/>
      <c r="C10" s="194" t="s">
        <v>164</v>
      </c>
      <c r="D10" s="13"/>
      <c r="E10" s="13"/>
      <c r="F10" s="13"/>
      <c r="G10" s="13"/>
      <c r="H10" s="13"/>
      <c r="I10" s="13"/>
      <c r="J10" s="114"/>
      <c r="K10" s="13"/>
      <c r="L10" s="28"/>
    </row>
    <row r="11" spans="2:13" ht="6.9" customHeight="1" thickBot="1" x14ac:dyDescent="0.3">
      <c r="B11" s="29"/>
      <c r="C11" s="22"/>
      <c r="D11" s="14"/>
      <c r="E11" s="14"/>
      <c r="F11" s="14"/>
      <c r="G11" s="14"/>
      <c r="H11" s="14"/>
      <c r="I11" s="30"/>
      <c r="J11" s="115"/>
      <c r="K11" s="14"/>
      <c r="L11" s="32"/>
    </row>
    <row r="13" spans="2:13" ht="24.9" customHeight="1" x14ac:dyDescent="0.25">
      <c r="B13" s="87" t="s">
        <v>1</v>
      </c>
      <c r="C13" s="88"/>
      <c r="D13" s="89"/>
      <c r="E13" s="90"/>
      <c r="F13" s="6"/>
      <c r="G13" s="6"/>
      <c r="H13" s="6"/>
    </row>
    <row r="14" spans="2:13" s="1" customFormat="1" ht="23.25" customHeight="1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2:13" s="1" customFormat="1" ht="43.8" x14ac:dyDescent="0.25">
      <c r="B15" s="20"/>
      <c r="C15" s="227" t="s">
        <v>67</v>
      </c>
      <c r="D15" s="227"/>
      <c r="E15" s="227"/>
      <c r="F15" s="227"/>
      <c r="G15" s="227"/>
      <c r="H15" s="227"/>
      <c r="I15" s="227"/>
      <c r="J15" s="227"/>
      <c r="K15" s="227"/>
      <c r="L15" s="20"/>
      <c r="M15" s="20"/>
    </row>
    <row r="16" spans="2:13" s="1" customFormat="1" ht="29.25" customHeight="1" x14ac:dyDescent="0.25">
      <c r="B16" s="20"/>
      <c r="C16" s="42"/>
      <c r="D16" s="42"/>
      <c r="E16" s="42"/>
      <c r="F16" s="42"/>
      <c r="G16" s="42"/>
      <c r="H16" s="42"/>
      <c r="I16" s="42"/>
      <c r="J16" s="20"/>
      <c r="K16" s="20"/>
      <c r="L16" s="20"/>
      <c r="M16" s="20"/>
    </row>
    <row r="17" spans="2:13" s="1" customFormat="1" ht="20.100000000000001" customHeight="1" x14ac:dyDescent="0.25">
      <c r="B17" s="19"/>
      <c r="C17" s="36" t="s">
        <v>43</v>
      </c>
      <c r="D17" s="48"/>
      <c r="E17" s="133" t="str">
        <f>표지!H15</f>
        <v>증권</v>
      </c>
      <c r="F17" s="52"/>
      <c r="G17" s="81"/>
      <c r="H17" s="52"/>
      <c r="I17" s="40"/>
      <c r="J17" s="40"/>
      <c r="K17" s="40"/>
      <c r="L17" s="40"/>
    </row>
    <row r="18" spans="2:13" s="1" customFormat="1" ht="20.100000000000001" customHeight="1" x14ac:dyDescent="0.25">
      <c r="B18" s="19"/>
      <c r="C18" s="48" t="s">
        <v>44</v>
      </c>
      <c r="D18" s="48"/>
      <c r="E18" s="133" t="str">
        <f>표지!F37</f>
        <v>AAA</v>
      </c>
      <c r="F18" s="52"/>
      <c r="G18" s="53"/>
      <c r="H18" s="53"/>
      <c r="I18" s="40"/>
      <c r="J18" s="40"/>
      <c r="K18" s="40"/>
      <c r="L18" s="40"/>
    </row>
    <row r="19" spans="2:13" s="1" customFormat="1" ht="25.5" customHeight="1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13" s="1" customFormat="1" ht="20.100000000000001" customHeight="1" x14ac:dyDescent="0.25">
      <c r="B20" s="20"/>
      <c r="C20" s="20" t="s">
        <v>83</v>
      </c>
      <c r="D20" s="49"/>
      <c r="E20" s="49"/>
      <c r="F20" s="49"/>
      <c r="G20" s="49"/>
      <c r="H20" s="49"/>
      <c r="I20" s="20"/>
      <c r="J20" s="20"/>
      <c r="K20" s="20"/>
      <c r="L20" s="20"/>
      <c r="M20" s="20"/>
    </row>
    <row r="21" spans="2:13" s="1" customFormat="1" ht="5.25" customHeight="1" x14ac:dyDescent="0.25">
      <c r="B21" s="20"/>
      <c r="C21" s="48"/>
      <c r="D21" s="49"/>
      <c r="E21" s="49"/>
      <c r="F21" s="49"/>
      <c r="G21" s="49"/>
      <c r="H21" s="49"/>
      <c r="I21" s="20"/>
      <c r="J21" s="20"/>
      <c r="K21" s="20"/>
      <c r="L21" s="20"/>
      <c r="M21" s="20"/>
    </row>
    <row r="22" spans="2:13" s="1" customFormat="1" ht="20.100000000000001" customHeight="1" x14ac:dyDescent="0.25">
      <c r="B22" s="20"/>
      <c r="C22" s="302" t="s">
        <v>49</v>
      </c>
      <c r="D22" s="302" t="s">
        <v>50</v>
      </c>
      <c r="E22" s="302" t="s">
        <v>160</v>
      </c>
      <c r="F22" s="302" t="s">
        <v>61</v>
      </c>
      <c r="G22" s="312" t="s">
        <v>62</v>
      </c>
      <c r="H22" s="313"/>
      <c r="I22" s="313"/>
      <c r="J22" s="310" t="s">
        <v>3</v>
      </c>
      <c r="K22" s="310" t="s">
        <v>4</v>
      </c>
      <c r="L22" s="20"/>
      <c r="M22" s="20"/>
    </row>
    <row r="23" spans="2:13" s="1" customFormat="1" ht="20.100000000000001" customHeight="1" x14ac:dyDescent="0.25">
      <c r="B23" s="20"/>
      <c r="C23" s="302"/>
      <c r="D23" s="302"/>
      <c r="E23" s="302"/>
      <c r="F23" s="302"/>
      <c r="G23" s="103" t="s">
        <v>5</v>
      </c>
      <c r="H23" s="104" t="s">
        <v>6</v>
      </c>
      <c r="I23" s="105" t="s">
        <v>87</v>
      </c>
      <c r="J23" s="311"/>
      <c r="K23" s="311"/>
      <c r="L23" s="20"/>
      <c r="M23" s="20"/>
    </row>
    <row r="24" spans="2:13" s="1" customFormat="1" ht="20.100000000000001" customHeight="1" x14ac:dyDescent="0.25">
      <c r="B24" s="20"/>
      <c r="C24" s="95">
        <v>1</v>
      </c>
      <c r="D24" s="95" t="s">
        <v>156</v>
      </c>
      <c r="E24" s="195">
        <v>1978</v>
      </c>
      <c r="F24" s="95" t="s">
        <v>85</v>
      </c>
      <c r="G24" s="106">
        <v>39600</v>
      </c>
      <c r="H24" s="107">
        <v>42643</v>
      </c>
      <c r="I24" s="176">
        <f>DATEDIF(G24,H24+1,"y")*12+DATEDIF(G24,H24+1,"ym")</f>
        <v>100</v>
      </c>
      <c r="J24" s="116" t="s">
        <v>68</v>
      </c>
      <c r="K24" s="129"/>
      <c r="L24" s="20"/>
      <c r="M24" s="20"/>
    </row>
    <row r="25" spans="2:13" s="1" customFormat="1" ht="20.100000000000001" customHeight="1" x14ac:dyDescent="0.25">
      <c r="B25" s="20"/>
      <c r="C25" s="98">
        <v>1</v>
      </c>
      <c r="D25" s="98" t="s">
        <v>157</v>
      </c>
      <c r="E25" s="196">
        <v>1978</v>
      </c>
      <c r="F25" s="98" t="s">
        <v>86</v>
      </c>
      <c r="G25" s="108">
        <v>39600</v>
      </c>
      <c r="H25" s="109">
        <v>42643</v>
      </c>
      <c r="I25" s="177">
        <f>DATEDIF(G25,H25+1,"y")*12+DATEDIF(G25,H25+1,"ym")</f>
        <v>100</v>
      </c>
      <c r="J25" s="130" t="s">
        <v>84</v>
      </c>
      <c r="K25" s="117"/>
      <c r="L25" s="20"/>
      <c r="M25" s="20"/>
    </row>
    <row r="26" spans="2:13" s="1" customFormat="1" ht="20.100000000000001" customHeight="1" x14ac:dyDescent="0.25">
      <c r="B26" s="20"/>
      <c r="C26" s="98">
        <v>2</v>
      </c>
      <c r="D26" s="98" t="s">
        <v>158</v>
      </c>
      <c r="E26" s="196">
        <v>1997</v>
      </c>
      <c r="F26" s="98" t="s">
        <v>88</v>
      </c>
      <c r="G26" s="108"/>
      <c r="H26" s="109"/>
      <c r="I26" s="178"/>
      <c r="J26" s="130"/>
      <c r="K26" s="117"/>
      <c r="L26" s="20"/>
      <c r="M26" s="20"/>
    </row>
    <row r="27" spans="2:13" s="1" customFormat="1" ht="20.100000000000001" customHeight="1" x14ac:dyDescent="0.25">
      <c r="B27" s="20"/>
      <c r="C27" s="98"/>
      <c r="D27" s="98"/>
      <c r="E27" s="196"/>
      <c r="F27" s="98"/>
      <c r="G27" s="108"/>
      <c r="H27" s="109"/>
      <c r="I27" s="178"/>
      <c r="J27" s="130"/>
      <c r="K27" s="117"/>
      <c r="L27" s="20"/>
      <c r="M27" s="20"/>
    </row>
    <row r="28" spans="2:13" s="1" customFormat="1" ht="20.100000000000001" customHeight="1" x14ac:dyDescent="0.25">
      <c r="B28" s="20"/>
      <c r="C28" s="98"/>
      <c r="D28" s="98"/>
      <c r="E28" s="196"/>
      <c r="F28" s="98"/>
      <c r="G28" s="108"/>
      <c r="H28" s="109"/>
      <c r="I28" s="178"/>
      <c r="J28" s="130"/>
      <c r="K28" s="117"/>
      <c r="L28" s="20"/>
      <c r="M28" s="20"/>
    </row>
    <row r="29" spans="2:13" s="1" customFormat="1" ht="20.100000000000001" customHeight="1" x14ac:dyDescent="0.25">
      <c r="B29" s="20"/>
      <c r="C29" s="98"/>
      <c r="D29" s="98"/>
      <c r="E29" s="196"/>
      <c r="F29" s="98"/>
      <c r="G29" s="108"/>
      <c r="H29" s="109"/>
      <c r="I29" s="178"/>
      <c r="J29" s="130"/>
      <c r="K29" s="117"/>
      <c r="L29" s="20"/>
      <c r="M29" s="20"/>
    </row>
    <row r="30" spans="2:13" s="1" customFormat="1" ht="20.100000000000001" customHeight="1" x14ac:dyDescent="0.25">
      <c r="B30" s="20"/>
      <c r="C30" s="98"/>
      <c r="D30" s="98"/>
      <c r="E30" s="196"/>
      <c r="F30" s="98"/>
      <c r="G30" s="108"/>
      <c r="H30" s="109"/>
      <c r="I30" s="178"/>
      <c r="J30" s="130"/>
      <c r="K30" s="117"/>
      <c r="L30" s="20"/>
      <c r="M30" s="20"/>
    </row>
    <row r="31" spans="2:13" s="1" customFormat="1" ht="20.100000000000001" customHeight="1" x14ac:dyDescent="0.25">
      <c r="B31" s="20"/>
      <c r="C31" s="98"/>
      <c r="D31" s="98"/>
      <c r="E31" s="196"/>
      <c r="F31" s="98"/>
      <c r="G31" s="108"/>
      <c r="H31" s="109"/>
      <c r="I31" s="178"/>
      <c r="J31" s="130"/>
      <c r="K31" s="117"/>
      <c r="L31" s="20"/>
      <c r="M31" s="20"/>
    </row>
    <row r="32" spans="2:13" s="1" customFormat="1" ht="20.100000000000001" customHeight="1" x14ac:dyDescent="0.25">
      <c r="B32" s="20"/>
      <c r="C32" s="98"/>
      <c r="D32" s="98"/>
      <c r="E32" s="196"/>
      <c r="F32" s="98"/>
      <c r="G32" s="108"/>
      <c r="H32" s="109"/>
      <c r="I32" s="178"/>
      <c r="J32" s="130"/>
      <c r="K32" s="117"/>
      <c r="L32" s="20"/>
      <c r="M32" s="20"/>
    </row>
    <row r="33" spans="2:13" s="1" customFormat="1" ht="20.100000000000001" customHeight="1" x14ac:dyDescent="0.25">
      <c r="B33" s="20"/>
      <c r="C33" s="98"/>
      <c r="D33" s="98"/>
      <c r="E33" s="196"/>
      <c r="F33" s="98"/>
      <c r="G33" s="108"/>
      <c r="H33" s="109"/>
      <c r="I33" s="178"/>
      <c r="J33" s="130"/>
      <c r="K33" s="117"/>
      <c r="L33" s="20"/>
      <c r="M33" s="20"/>
    </row>
    <row r="34" spans="2:13" s="1" customFormat="1" ht="20.100000000000001" customHeight="1" x14ac:dyDescent="0.25">
      <c r="B34" s="20"/>
      <c r="C34" s="98"/>
      <c r="D34" s="98"/>
      <c r="E34" s="196"/>
      <c r="F34" s="98"/>
      <c r="G34" s="108"/>
      <c r="H34" s="109"/>
      <c r="I34" s="178"/>
      <c r="J34" s="130"/>
      <c r="K34" s="117"/>
      <c r="L34" s="20"/>
      <c r="M34" s="20"/>
    </row>
    <row r="35" spans="2:13" s="1" customFormat="1" ht="20.100000000000001" customHeight="1" x14ac:dyDescent="0.25">
      <c r="B35" s="20"/>
      <c r="C35" s="98"/>
      <c r="D35" s="98"/>
      <c r="E35" s="196"/>
      <c r="F35" s="98"/>
      <c r="G35" s="108"/>
      <c r="H35" s="109"/>
      <c r="I35" s="178"/>
      <c r="J35" s="130"/>
      <c r="K35" s="117"/>
      <c r="L35" s="20"/>
      <c r="M35" s="20"/>
    </row>
    <row r="36" spans="2:13" s="1" customFormat="1" ht="20.100000000000001" customHeight="1" x14ac:dyDescent="0.25">
      <c r="B36" s="20"/>
      <c r="C36" s="98"/>
      <c r="D36" s="98"/>
      <c r="E36" s="196"/>
      <c r="F36" s="98"/>
      <c r="G36" s="108"/>
      <c r="H36" s="109"/>
      <c r="I36" s="178"/>
      <c r="J36" s="130"/>
      <c r="K36" s="117"/>
      <c r="L36" s="20"/>
      <c r="M36" s="20"/>
    </row>
    <row r="37" spans="2:13" s="1" customFormat="1" ht="20.100000000000001" customHeight="1" x14ac:dyDescent="0.25">
      <c r="B37" s="20"/>
      <c r="C37" s="98"/>
      <c r="D37" s="98"/>
      <c r="E37" s="196"/>
      <c r="F37" s="98"/>
      <c r="G37" s="108"/>
      <c r="H37" s="109"/>
      <c r="I37" s="178"/>
      <c r="J37" s="130"/>
      <c r="K37" s="117"/>
      <c r="L37" s="20"/>
      <c r="M37" s="20"/>
    </row>
    <row r="38" spans="2:13" s="1" customFormat="1" ht="20.100000000000001" customHeight="1" x14ac:dyDescent="0.25">
      <c r="B38" s="20"/>
      <c r="C38" s="98"/>
      <c r="D38" s="98"/>
      <c r="E38" s="196"/>
      <c r="F38" s="98"/>
      <c r="G38" s="108"/>
      <c r="H38" s="109"/>
      <c r="I38" s="178"/>
      <c r="J38" s="130"/>
      <c r="K38" s="117"/>
      <c r="L38" s="20"/>
      <c r="M38" s="20"/>
    </row>
    <row r="39" spans="2:13" s="1" customFormat="1" ht="20.100000000000001" customHeight="1" x14ac:dyDescent="0.25">
      <c r="B39" s="20"/>
      <c r="C39" s="98"/>
      <c r="D39" s="98"/>
      <c r="E39" s="196"/>
      <c r="F39" s="98"/>
      <c r="G39" s="108"/>
      <c r="H39" s="109"/>
      <c r="I39" s="178"/>
      <c r="J39" s="130"/>
      <c r="K39" s="117"/>
      <c r="L39" s="20"/>
      <c r="M39" s="20"/>
    </row>
    <row r="40" spans="2:13" s="1" customFormat="1" ht="20.100000000000001" customHeight="1" x14ac:dyDescent="0.25">
      <c r="B40" s="20"/>
      <c r="C40" s="98"/>
      <c r="D40" s="98"/>
      <c r="E40" s="196"/>
      <c r="F40" s="98"/>
      <c r="G40" s="108"/>
      <c r="H40" s="109"/>
      <c r="I40" s="178"/>
      <c r="J40" s="130"/>
      <c r="K40" s="117"/>
      <c r="L40" s="20"/>
      <c r="M40" s="20"/>
    </row>
    <row r="41" spans="2:13" s="1" customFormat="1" ht="20.100000000000001" customHeight="1" x14ac:dyDescent="0.25">
      <c r="B41" s="20"/>
      <c r="C41" s="98"/>
      <c r="D41" s="98"/>
      <c r="E41" s="196"/>
      <c r="F41" s="98"/>
      <c r="G41" s="108"/>
      <c r="H41" s="109"/>
      <c r="I41" s="178"/>
      <c r="J41" s="130"/>
      <c r="K41" s="117"/>
      <c r="L41" s="20"/>
      <c r="M41" s="20"/>
    </row>
    <row r="42" spans="2:13" s="1" customFormat="1" ht="20.100000000000001" customHeight="1" x14ac:dyDescent="0.25">
      <c r="B42" s="20"/>
      <c r="C42" s="98"/>
      <c r="D42" s="98"/>
      <c r="E42" s="196"/>
      <c r="F42" s="98"/>
      <c r="G42" s="108"/>
      <c r="H42" s="109"/>
      <c r="I42" s="178"/>
      <c r="J42" s="130"/>
      <c r="K42" s="117"/>
      <c r="L42" s="20"/>
      <c r="M42" s="20"/>
    </row>
    <row r="43" spans="2:13" s="1" customFormat="1" ht="20.100000000000001" customHeight="1" x14ac:dyDescent="0.25">
      <c r="B43" s="20"/>
      <c r="C43" s="98"/>
      <c r="D43" s="98"/>
      <c r="E43" s="196"/>
      <c r="F43" s="98"/>
      <c r="G43" s="108"/>
      <c r="H43" s="109"/>
      <c r="I43" s="178"/>
      <c r="J43" s="130"/>
      <c r="K43" s="117"/>
      <c r="L43" s="20"/>
      <c r="M43" s="20"/>
    </row>
    <row r="44" spans="2:13" s="1" customFormat="1" ht="20.100000000000001" customHeight="1" x14ac:dyDescent="0.25">
      <c r="B44" s="20"/>
      <c r="C44" s="98"/>
      <c r="D44" s="98"/>
      <c r="E44" s="196"/>
      <c r="F44" s="98"/>
      <c r="G44" s="108"/>
      <c r="H44" s="109"/>
      <c r="I44" s="178"/>
      <c r="J44" s="130"/>
      <c r="K44" s="117"/>
      <c r="L44" s="20"/>
      <c r="M44" s="20"/>
    </row>
    <row r="45" spans="2:13" ht="20.100000000000001" customHeight="1" x14ac:dyDescent="0.25">
      <c r="B45" s="20"/>
      <c r="C45" s="98"/>
      <c r="D45" s="98"/>
      <c r="E45" s="196"/>
      <c r="F45" s="98"/>
      <c r="G45" s="108"/>
      <c r="H45" s="109"/>
      <c r="I45" s="178"/>
      <c r="J45" s="130"/>
      <c r="K45" s="117"/>
    </row>
    <row r="46" spans="2:13" ht="20.100000000000001" customHeight="1" x14ac:dyDescent="0.25">
      <c r="B46" s="20"/>
      <c r="C46" s="101"/>
      <c r="D46" s="101"/>
      <c r="E46" s="197"/>
      <c r="F46" s="101"/>
      <c r="G46" s="108"/>
      <c r="H46" s="109"/>
      <c r="I46" s="178"/>
      <c r="J46" s="130"/>
      <c r="K46" s="117"/>
    </row>
    <row r="47" spans="2:13" ht="20.100000000000001" customHeight="1" x14ac:dyDescent="0.25">
      <c r="B47" s="20"/>
      <c r="C47" s="101"/>
      <c r="D47" s="101"/>
      <c r="E47" s="197"/>
      <c r="F47" s="101"/>
      <c r="G47" s="126"/>
      <c r="H47" s="127"/>
      <c r="I47" s="179"/>
      <c r="J47" s="131"/>
      <c r="K47" s="128"/>
    </row>
    <row r="48" spans="2:13" s="1" customFormat="1" ht="20.100000000000001" customHeight="1" x14ac:dyDescent="0.25">
      <c r="B48" s="20"/>
      <c r="C48" s="98"/>
      <c r="D48" s="98"/>
      <c r="E48" s="196"/>
      <c r="F48" s="98"/>
      <c r="G48" s="108"/>
      <c r="H48" s="109"/>
      <c r="I48" s="178"/>
      <c r="J48" s="130"/>
      <c r="K48" s="117"/>
      <c r="L48" s="20"/>
      <c r="M48" s="20"/>
    </row>
    <row r="49" spans="2:13" s="1" customFormat="1" ht="20.100000000000001" customHeight="1" x14ac:dyDescent="0.25">
      <c r="B49" s="20"/>
      <c r="C49" s="98"/>
      <c r="D49" s="98"/>
      <c r="E49" s="196"/>
      <c r="F49" s="98"/>
      <c r="G49" s="108"/>
      <c r="H49" s="109"/>
      <c r="I49" s="178"/>
      <c r="J49" s="130"/>
      <c r="K49" s="117"/>
      <c r="L49" s="20"/>
      <c r="M49" s="20"/>
    </row>
    <row r="50" spans="2:13" s="1" customFormat="1" ht="20.100000000000001" customHeight="1" x14ac:dyDescent="0.25">
      <c r="B50" s="20"/>
      <c r="C50" s="98"/>
      <c r="D50" s="98"/>
      <c r="E50" s="196"/>
      <c r="F50" s="98"/>
      <c r="G50" s="108"/>
      <c r="H50" s="109"/>
      <c r="I50" s="178"/>
      <c r="J50" s="130"/>
      <c r="K50" s="117"/>
      <c r="L50" s="20"/>
      <c r="M50" s="20"/>
    </row>
    <row r="51" spans="2:13" ht="20.100000000000001" customHeight="1" x14ac:dyDescent="0.25">
      <c r="B51" s="20"/>
      <c r="C51" s="98"/>
      <c r="D51" s="98"/>
      <c r="E51" s="196"/>
      <c r="F51" s="98"/>
      <c r="G51" s="108"/>
      <c r="H51" s="109"/>
      <c r="I51" s="178"/>
      <c r="J51" s="130"/>
      <c r="K51" s="117"/>
    </row>
    <row r="52" spans="2:13" ht="20.100000000000001" customHeight="1" x14ac:dyDescent="0.25">
      <c r="B52" s="20"/>
      <c r="C52" s="101"/>
      <c r="D52" s="101"/>
      <c r="E52" s="197"/>
      <c r="F52" s="101"/>
      <c r="G52" s="108"/>
      <c r="H52" s="109"/>
      <c r="I52" s="178"/>
      <c r="J52" s="130"/>
      <c r="K52" s="117"/>
    </row>
    <row r="53" spans="2:13" ht="20.100000000000001" customHeight="1" x14ac:dyDescent="0.25">
      <c r="B53" s="20"/>
      <c r="C53" s="102"/>
      <c r="D53" s="102"/>
      <c r="E53" s="198"/>
      <c r="F53" s="102"/>
      <c r="G53" s="110"/>
      <c r="H53" s="111"/>
      <c r="I53" s="180"/>
      <c r="J53" s="132"/>
      <c r="K53" s="118"/>
    </row>
    <row r="54" spans="2:13" ht="24.9" customHeight="1" x14ac:dyDescent="0.25">
      <c r="B54" s="20"/>
      <c r="C54" s="48"/>
      <c r="D54" s="20"/>
      <c r="E54" s="20"/>
      <c r="F54" s="20"/>
      <c r="G54" s="20"/>
      <c r="H54" s="20"/>
      <c r="I54" s="20"/>
      <c r="J54" s="20"/>
    </row>
  </sheetData>
  <sheetProtection selectLockedCells="1" selectUnlockedCells="1"/>
  <mergeCells count="8">
    <mergeCell ref="J22:J23"/>
    <mergeCell ref="K22:K23"/>
    <mergeCell ref="C15:K15"/>
    <mergeCell ref="C22:C23"/>
    <mergeCell ref="D22:D23"/>
    <mergeCell ref="E22:E23"/>
    <mergeCell ref="F22:F23"/>
    <mergeCell ref="G22:I22"/>
  </mergeCells>
  <phoneticPr fontId="3" type="noConversion"/>
  <pageMargins left="0.7" right="0.70866141732283472" top="0.74803149606299213" bottom="0.74803149606299213" header="0.31496062992125984" footer="0.31496062992125984"/>
  <pageSetup paperSize="9" scale="82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4"/>
  <sheetViews>
    <sheetView showGridLines="0" view="pageBreakPreview" zoomScale="80" zoomScaleNormal="80" zoomScaleSheetLayoutView="80" workbookViewId="0">
      <selection activeCell="C8" sqref="C8"/>
    </sheetView>
  </sheetViews>
  <sheetFormatPr defaultColWidth="8.8984375" defaultRowHeight="24.9" customHeight="1" x14ac:dyDescent="0.25"/>
  <cols>
    <col min="1" max="1" width="3.796875" style="2" customWidth="1"/>
    <col min="2" max="2" width="3" style="4" customWidth="1"/>
    <col min="3" max="3" width="5.09765625" style="5" customWidth="1"/>
    <col min="4" max="4" width="6.69921875" style="5" bestFit="1" customWidth="1"/>
    <col min="5" max="5" width="15.296875" style="5" customWidth="1"/>
    <col min="6" max="6" width="17" style="5" customWidth="1"/>
    <col min="7" max="7" width="16.09765625" style="5" customWidth="1"/>
    <col min="8" max="8" width="8.796875" style="6" customWidth="1"/>
    <col min="9" max="9" width="12.19921875" style="2" customWidth="1"/>
    <col min="10" max="10" width="2.69921875" style="2" customWidth="1"/>
    <col min="11" max="11" width="8.8984375" style="2"/>
    <col min="12" max="12" width="10.8984375" style="2" bestFit="1" customWidth="1"/>
    <col min="13" max="15" width="8.8984375" style="2" customWidth="1"/>
    <col min="16" max="16384" width="8.8984375" style="2"/>
  </cols>
  <sheetData>
    <row r="1" spans="2:12" ht="15" customHeight="1" thickBot="1" x14ac:dyDescent="0.3">
      <c r="I1" s="8"/>
      <c r="J1" s="5"/>
      <c r="L1" s="205">
        <v>44476</v>
      </c>
    </row>
    <row r="2" spans="2:12" s="1" customFormat="1" ht="14.25" customHeight="1" x14ac:dyDescent="0.25">
      <c r="B2" s="23"/>
      <c r="C2" s="24"/>
      <c r="D2" s="24"/>
      <c r="E2" s="24"/>
      <c r="F2" s="24"/>
      <c r="G2" s="24"/>
      <c r="H2" s="25"/>
      <c r="I2" s="25"/>
      <c r="J2" s="26"/>
    </row>
    <row r="3" spans="2:12" s="1" customFormat="1" ht="18" customHeight="1" x14ac:dyDescent="0.25">
      <c r="B3" s="34"/>
      <c r="C3" s="35" t="s">
        <v>0</v>
      </c>
      <c r="D3" s="35"/>
      <c r="E3" s="35"/>
      <c r="F3" s="35"/>
      <c r="G3" s="35"/>
      <c r="H3" s="36"/>
      <c r="I3" s="36"/>
      <c r="J3" s="37"/>
    </row>
    <row r="4" spans="2:12" ht="15" customHeight="1" x14ac:dyDescent="0.25">
      <c r="B4" s="27"/>
      <c r="C4" s="10" t="s">
        <v>58</v>
      </c>
      <c r="D4" s="13"/>
      <c r="E4" s="13"/>
      <c r="F4" s="13"/>
      <c r="G4" s="13"/>
      <c r="H4" s="13"/>
      <c r="I4" s="13"/>
      <c r="J4" s="28"/>
    </row>
    <row r="5" spans="2:12" ht="15" customHeight="1" x14ac:dyDescent="0.25">
      <c r="B5" s="27"/>
      <c r="C5" s="160" t="s">
        <v>38</v>
      </c>
      <c r="D5" s="13"/>
      <c r="E5" s="13"/>
      <c r="F5" s="13"/>
      <c r="G5" s="13"/>
      <c r="H5" s="13"/>
      <c r="I5" s="13"/>
      <c r="J5" s="28"/>
    </row>
    <row r="6" spans="2:12" ht="15" customHeight="1" x14ac:dyDescent="0.25">
      <c r="B6" s="27"/>
      <c r="C6" s="10" t="s">
        <v>95</v>
      </c>
      <c r="D6" s="13"/>
      <c r="E6" s="13"/>
      <c r="F6" s="13"/>
      <c r="G6" s="13"/>
      <c r="H6" s="13"/>
      <c r="I6" s="13"/>
      <c r="J6" s="28"/>
    </row>
    <row r="7" spans="2:12" ht="15" customHeight="1" x14ac:dyDescent="0.25">
      <c r="B7" s="27"/>
      <c r="C7" s="10" t="s">
        <v>64</v>
      </c>
      <c r="D7" s="13"/>
      <c r="E7" s="13"/>
      <c r="F7" s="13"/>
      <c r="G7" s="13"/>
      <c r="H7" s="13"/>
      <c r="I7" s="13"/>
      <c r="J7" s="28"/>
    </row>
    <row r="8" spans="2:12" ht="15" customHeight="1" x14ac:dyDescent="0.25">
      <c r="B8" s="27"/>
      <c r="C8" s="10" t="s">
        <v>176</v>
      </c>
      <c r="D8" s="13"/>
      <c r="E8" s="13"/>
      <c r="F8" s="13"/>
      <c r="G8" s="13"/>
      <c r="H8" s="13"/>
      <c r="I8" s="13"/>
      <c r="J8" s="28"/>
    </row>
    <row r="9" spans="2:12" ht="15" customHeight="1" x14ac:dyDescent="0.25">
      <c r="B9" s="27"/>
      <c r="C9" s="10" t="s">
        <v>89</v>
      </c>
      <c r="D9" s="13"/>
      <c r="E9" s="13"/>
      <c r="F9" s="13"/>
      <c r="G9" s="13"/>
      <c r="H9" s="13"/>
      <c r="I9" s="13"/>
      <c r="J9" s="28"/>
    </row>
    <row r="10" spans="2:12" ht="15" customHeight="1" x14ac:dyDescent="0.25">
      <c r="B10" s="27"/>
      <c r="C10" s="199" t="s">
        <v>107</v>
      </c>
      <c r="D10" s="13"/>
      <c r="E10" s="13"/>
      <c r="F10" s="13"/>
      <c r="G10" s="13"/>
      <c r="H10" s="13"/>
      <c r="I10" s="13"/>
      <c r="J10" s="28"/>
    </row>
    <row r="11" spans="2:12" ht="20.25" customHeight="1" thickBot="1" x14ac:dyDescent="0.3">
      <c r="B11" s="29"/>
      <c r="C11" s="200" t="s">
        <v>165</v>
      </c>
      <c r="D11" s="14"/>
      <c r="E11" s="14"/>
      <c r="F11" s="14"/>
      <c r="G11" s="14"/>
      <c r="H11" s="30"/>
      <c r="I11" s="14"/>
      <c r="J11" s="32"/>
    </row>
    <row r="13" spans="2:12" ht="24.9" customHeight="1" x14ac:dyDescent="0.25">
      <c r="B13" s="87" t="s">
        <v>1</v>
      </c>
      <c r="C13" s="88"/>
      <c r="D13" s="89"/>
      <c r="E13" s="90"/>
      <c r="F13" s="6"/>
      <c r="G13" s="6"/>
    </row>
    <row r="14" spans="2:12" s="1" customFormat="1" ht="23.25" customHeight="1" x14ac:dyDescent="0.25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2" s="1" customFormat="1" ht="43.8" x14ac:dyDescent="0.25">
      <c r="B15" s="86"/>
      <c r="C15" s="227" t="s">
        <v>109</v>
      </c>
      <c r="D15" s="227"/>
      <c r="E15" s="227"/>
      <c r="F15" s="227"/>
      <c r="G15" s="227"/>
      <c r="H15" s="227"/>
      <c r="I15" s="227"/>
      <c r="J15" s="86"/>
      <c r="K15" s="86"/>
    </row>
    <row r="16" spans="2:12" s="1" customFormat="1" ht="29.25" customHeight="1" x14ac:dyDescent="0.25">
      <c r="B16" s="20"/>
      <c r="C16" s="144"/>
      <c r="D16" s="144"/>
      <c r="E16" s="144"/>
      <c r="F16" s="144"/>
      <c r="G16" s="144"/>
      <c r="H16" s="144"/>
      <c r="I16" s="20"/>
      <c r="J16" s="20"/>
      <c r="K16" s="20"/>
    </row>
    <row r="17" spans="2:16" s="1" customFormat="1" ht="20.100000000000001" customHeight="1" x14ac:dyDescent="0.25">
      <c r="B17" s="19"/>
      <c r="C17" s="36" t="s">
        <v>43</v>
      </c>
      <c r="D17" s="48"/>
      <c r="E17" s="133" t="str">
        <f>표지!H15</f>
        <v>증권</v>
      </c>
      <c r="F17" s="52"/>
      <c r="G17" s="81"/>
      <c r="H17" s="40"/>
      <c r="I17" s="40"/>
      <c r="J17" s="40"/>
    </row>
    <row r="18" spans="2:16" s="1" customFormat="1" ht="20.100000000000001" customHeight="1" x14ac:dyDescent="0.25">
      <c r="B18" s="19"/>
      <c r="C18" s="48" t="s">
        <v>44</v>
      </c>
      <c r="D18" s="48"/>
      <c r="E18" s="133" t="str">
        <f>표지!F37</f>
        <v>AAA</v>
      </c>
      <c r="F18" s="52"/>
      <c r="G18" s="53"/>
      <c r="H18" s="40"/>
      <c r="I18" s="40"/>
      <c r="J18" s="40"/>
    </row>
    <row r="19" spans="2:16" s="1" customFormat="1" ht="25.5" customHeight="1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2:16" s="1" customFormat="1" ht="20.100000000000001" customHeight="1" x14ac:dyDescent="0.25">
      <c r="B20" s="20"/>
      <c r="C20" s="20" t="s">
        <v>106</v>
      </c>
      <c r="D20" s="49"/>
      <c r="E20" s="49"/>
      <c r="F20" s="49"/>
      <c r="G20" s="49"/>
      <c r="H20" s="20"/>
      <c r="I20" s="20"/>
      <c r="J20" s="20"/>
      <c r="K20" s="20"/>
    </row>
    <row r="21" spans="2:16" s="1" customFormat="1" ht="27" customHeight="1" x14ac:dyDescent="0.25">
      <c r="B21" s="20"/>
      <c r="C21" s="48" t="s">
        <v>175</v>
      </c>
      <c r="D21" s="49"/>
      <c r="E21" s="49"/>
      <c r="F21" s="49"/>
      <c r="G21" s="49"/>
      <c r="H21" s="20"/>
      <c r="I21" s="20"/>
      <c r="J21" s="20"/>
      <c r="K21" s="20"/>
    </row>
    <row r="22" spans="2:16" s="1" customFormat="1" ht="20.100000000000001" customHeight="1" x14ac:dyDescent="0.25">
      <c r="B22" s="20"/>
      <c r="C22" s="302" t="s">
        <v>2</v>
      </c>
      <c r="D22" s="302" t="s">
        <v>50</v>
      </c>
      <c r="E22" s="302" t="s">
        <v>160</v>
      </c>
      <c r="F22" s="302" t="s">
        <v>61</v>
      </c>
      <c r="G22" s="314" t="s">
        <v>105</v>
      </c>
      <c r="H22" s="316" t="s">
        <v>55</v>
      </c>
      <c r="I22" s="310" t="s">
        <v>4</v>
      </c>
      <c r="J22" s="20"/>
      <c r="K22" s="20"/>
    </row>
    <row r="23" spans="2:16" s="1" customFormat="1" ht="20.100000000000001" customHeight="1" x14ac:dyDescent="0.25">
      <c r="B23" s="20"/>
      <c r="C23" s="302"/>
      <c r="D23" s="302"/>
      <c r="E23" s="302"/>
      <c r="F23" s="302"/>
      <c r="G23" s="315"/>
      <c r="H23" s="317"/>
      <c r="I23" s="311"/>
      <c r="J23" s="20"/>
      <c r="K23" s="20"/>
    </row>
    <row r="24" spans="2:16" s="1" customFormat="1" ht="20.100000000000001" customHeight="1" x14ac:dyDescent="0.25">
      <c r="B24" s="20"/>
      <c r="C24" s="95">
        <v>1</v>
      </c>
      <c r="D24" s="95" t="s">
        <v>156</v>
      </c>
      <c r="E24" s="95">
        <v>1978</v>
      </c>
      <c r="F24" s="95" t="s">
        <v>85</v>
      </c>
      <c r="G24" s="106">
        <v>42887</v>
      </c>
      <c r="H24" s="176">
        <f>DATEDIF(G24,$L$1+1,"y")*12+DATEDIF(G24,$L$1+1,"ym")</f>
        <v>52</v>
      </c>
      <c r="I24" s="129"/>
      <c r="J24" s="20"/>
      <c r="K24" s="20"/>
      <c r="P24" s="145"/>
    </row>
    <row r="25" spans="2:16" s="1" customFormat="1" ht="20.100000000000001" customHeight="1" x14ac:dyDescent="0.25">
      <c r="B25" s="20"/>
      <c r="C25" s="98">
        <v>2</v>
      </c>
      <c r="D25" s="98" t="s">
        <v>159</v>
      </c>
      <c r="E25" s="98">
        <v>1997</v>
      </c>
      <c r="F25" s="98" t="s">
        <v>86</v>
      </c>
      <c r="G25" s="108">
        <v>43191</v>
      </c>
      <c r="H25" s="181">
        <f>DATEDIF(G25,$L$1+1,"y")*12+DATEDIF(G25,$L$1+1,"ym")</f>
        <v>42</v>
      </c>
      <c r="I25" s="117"/>
      <c r="J25" s="20"/>
      <c r="K25" s="20"/>
      <c r="P25" s="145"/>
    </row>
    <row r="26" spans="2:16" s="1" customFormat="1" ht="20.100000000000001" customHeight="1" x14ac:dyDescent="0.25">
      <c r="B26" s="20"/>
      <c r="C26" s="98"/>
      <c r="D26" s="98"/>
      <c r="E26" s="98"/>
      <c r="F26" s="98"/>
      <c r="G26" s="108"/>
      <c r="H26" s="181"/>
      <c r="I26" s="117"/>
      <c r="J26" s="20"/>
      <c r="K26" s="20"/>
      <c r="P26" s="145"/>
    </row>
    <row r="27" spans="2:16" s="1" customFormat="1" ht="20.100000000000001" customHeight="1" x14ac:dyDescent="0.25">
      <c r="B27" s="20"/>
      <c r="C27" s="98"/>
      <c r="D27" s="98"/>
      <c r="E27" s="98"/>
      <c r="F27" s="98"/>
      <c r="G27" s="108"/>
      <c r="H27" s="181"/>
      <c r="I27" s="117"/>
      <c r="J27" s="20"/>
      <c r="K27" s="20"/>
      <c r="P27" s="145"/>
    </row>
    <row r="28" spans="2:16" s="1" customFormat="1" ht="20.100000000000001" customHeight="1" x14ac:dyDescent="0.25">
      <c r="B28" s="20"/>
      <c r="C28" s="98"/>
      <c r="D28" s="98"/>
      <c r="E28" s="98"/>
      <c r="F28" s="98"/>
      <c r="G28" s="108"/>
      <c r="H28" s="181"/>
      <c r="I28" s="117"/>
      <c r="J28" s="20"/>
      <c r="K28" s="20"/>
      <c r="P28" s="145"/>
    </row>
    <row r="29" spans="2:16" s="1" customFormat="1" ht="20.100000000000001" customHeight="1" x14ac:dyDescent="0.25">
      <c r="B29" s="20"/>
      <c r="C29" s="98"/>
      <c r="D29" s="98"/>
      <c r="E29" s="98"/>
      <c r="F29" s="98"/>
      <c r="G29" s="108"/>
      <c r="H29" s="181"/>
      <c r="I29" s="117"/>
      <c r="J29" s="20"/>
      <c r="K29" s="20"/>
      <c r="P29" s="145"/>
    </row>
    <row r="30" spans="2:16" s="1" customFormat="1" ht="20.100000000000001" customHeight="1" x14ac:dyDescent="0.25">
      <c r="B30" s="20"/>
      <c r="C30" s="98"/>
      <c r="D30" s="98"/>
      <c r="E30" s="98"/>
      <c r="F30" s="98"/>
      <c r="G30" s="108"/>
      <c r="H30" s="181"/>
      <c r="I30" s="117"/>
      <c r="J30" s="20"/>
      <c r="K30" s="20"/>
      <c r="P30" s="145"/>
    </row>
    <row r="31" spans="2:16" s="1" customFormat="1" ht="20.100000000000001" customHeight="1" x14ac:dyDescent="0.25">
      <c r="B31" s="20"/>
      <c r="C31" s="98"/>
      <c r="D31" s="98"/>
      <c r="E31" s="98"/>
      <c r="F31" s="98"/>
      <c r="G31" s="108"/>
      <c r="H31" s="181"/>
      <c r="I31" s="117"/>
      <c r="J31" s="20"/>
      <c r="K31" s="20"/>
      <c r="P31" s="145"/>
    </row>
    <row r="32" spans="2:16" s="1" customFormat="1" ht="20.100000000000001" customHeight="1" x14ac:dyDescent="0.25">
      <c r="B32" s="20"/>
      <c r="C32" s="98"/>
      <c r="D32" s="98"/>
      <c r="E32" s="98"/>
      <c r="F32" s="98"/>
      <c r="G32" s="108"/>
      <c r="H32" s="181"/>
      <c r="I32" s="117"/>
      <c r="J32" s="20"/>
      <c r="K32" s="20"/>
      <c r="P32" s="145"/>
    </row>
    <row r="33" spans="2:16" s="1" customFormat="1" ht="20.100000000000001" customHeight="1" x14ac:dyDescent="0.25">
      <c r="B33" s="20"/>
      <c r="C33" s="98"/>
      <c r="D33" s="98"/>
      <c r="E33" s="98"/>
      <c r="F33" s="98"/>
      <c r="G33" s="108"/>
      <c r="H33" s="181"/>
      <c r="I33" s="117"/>
      <c r="J33" s="20"/>
      <c r="K33" s="20"/>
      <c r="P33" s="145"/>
    </row>
    <row r="34" spans="2:16" s="1" customFormat="1" ht="20.100000000000001" customHeight="1" x14ac:dyDescent="0.25">
      <c r="B34" s="20"/>
      <c r="C34" s="98"/>
      <c r="D34" s="98"/>
      <c r="E34" s="98"/>
      <c r="F34" s="98"/>
      <c r="G34" s="108"/>
      <c r="H34" s="181"/>
      <c r="I34" s="117"/>
      <c r="J34" s="20"/>
      <c r="K34" s="20"/>
      <c r="P34" s="145"/>
    </row>
    <row r="35" spans="2:16" s="1" customFormat="1" ht="20.100000000000001" customHeight="1" x14ac:dyDescent="0.25">
      <c r="B35" s="20"/>
      <c r="C35" s="98"/>
      <c r="D35" s="98"/>
      <c r="E35" s="98"/>
      <c r="F35" s="98"/>
      <c r="G35" s="108"/>
      <c r="H35" s="181"/>
      <c r="I35" s="117"/>
      <c r="J35" s="20"/>
      <c r="K35" s="20"/>
      <c r="P35" s="145"/>
    </row>
    <row r="36" spans="2:16" s="1" customFormat="1" ht="20.100000000000001" customHeight="1" x14ac:dyDescent="0.25">
      <c r="B36" s="20"/>
      <c r="C36" s="98"/>
      <c r="D36" s="98"/>
      <c r="E36" s="98"/>
      <c r="F36" s="98"/>
      <c r="G36" s="108"/>
      <c r="H36" s="181"/>
      <c r="I36" s="117"/>
      <c r="J36" s="20"/>
      <c r="K36" s="20"/>
      <c r="P36" s="145"/>
    </row>
    <row r="37" spans="2:16" s="1" customFormat="1" ht="20.100000000000001" customHeight="1" x14ac:dyDescent="0.25">
      <c r="B37" s="20"/>
      <c r="C37" s="98"/>
      <c r="D37" s="98"/>
      <c r="E37" s="98"/>
      <c r="F37" s="98"/>
      <c r="G37" s="108"/>
      <c r="H37" s="181"/>
      <c r="I37" s="117"/>
      <c r="J37" s="20"/>
      <c r="K37" s="20"/>
      <c r="P37" s="145"/>
    </row>
    <row r="38" spans="2:16" s="1" customFormat="1" ht="20.100000000000001" customHeight="1" x14ac:dyDescent="0.25">
      <c r="B38" s="20"/>
      <c r="C38" s="98"/>
      <c r="D38" s="98"/>
      <c r="E38" s="98"/>
      <c r="F38" s="98"/>
      <c r="G38" s="108"/>
      <c r="H38" s="181"/>
      <c r="I38" s="117"/>
      <c r="J38" s="20"/>
      <c r="K38" s="20"/>
      <c r="P38" s="145"/>
    </row>
    <row r="39" spans="2:16" s="1" customFormat="1" ht="20.100000000000001" customHeight="1" x14ac:dyDescent="0.25">
      <c r="B39" s="20"/>
      <c r="C39" s="98"/>
      <c r="D39" s="98"/>
      <c r="E39" s="98"/>
      <c r="F39" s="98"/>
      <c r="G39" s="108"/>
      <c r="H39" s="181"/>
      <c r="I39" s="117"/>
      <c r="J39" s="20"/>
      <c r="K39" s="20"/>
      <c r="P39" s="145"/>
    </row>
    <row r="40" spans="2:16" s="1" customFormat="1" ht="20.100000000000001" customHeight="1" x14ac:dyDescent="0.25">
      <c r="B40" s="20"/>
      <c r="C40" s="98"/>
      <c r="D40" s="98"/>
      <c r="E40" s="98"/>
      <c r="F40" s="98"/>
      <c r="G40" s="108"/>
      <c r="H40" s="181"/>
      <c r="I40" s="117"/>
      <c r="J40" s="20"/>
      <c r="K40" s="20"/>
      <c r="P40" s="145"/>
    </row>
    <row r="41" spans="2:16" s="1" customFormat="1" ht="20.100000000000001" customHeight="1" x14ac:dyDescent="0.25">
      <c r="B41" s="20"/>
      <c r="C41" s="98"/>
      <c r="D41" s="98"/>
      <c r="E41" s="98"/>
      <c r="F41" s="98"/>
      <c r="G41" s="108"/>
      <c r="H41" s="181"/>
      <c r="I41" s="117"/>
      <c r="J41" s="20"/>
      <c r="K41" s="20"/>
      <c r="P41" s="145"/>
    </row>
    <row r="42" spans="2:16" s="1" customFormat="1" ht="20.100000000000001" customHeight="1" x14ac:dyDescent="0.25">
      <c r="B42" s="20"/>
      <c r="C42" s="98"/>
      <c r="D42" s="98"/>
      <c r="E42" s="98"/>
      <c r="F42" s="98"/>
      <c r="G42" s="108"/>
      <c r="H42" s="181"/>
      <c r="I42" s="117"/>
      <c r="J42" s="20"/>
      <c r="K42" s="20"/>
      <c r="P42" s="145"/>
    </row>
    <row r="43" spans="2:16" s="1" customFormat="1" ht="20.100000000000001" customHeight="1" x14ac:dyDescent="0.25">
      <c r="B43" s="20"/>
      <c r="C43" s="98"/>
      <c r="D43" s="98"/>
      <c r="E43" s="98"/>
      <c r="F43" s="98"/>
      <c r="G43" s="108"/>
      <c r="H43" s="181"/>
      <c r="I43" s="117"/>
      <c r="J43" s="20"/>
      <c r="K43" s="20"/>
      <c r="P43" s="145"/>
    </row>
    <row r="44" spans="2:16" s="1" customFormat="1" ht="20.100000000000001" customHeight="1" x14ac:dyDescent="0.25">
      <c r="B44" s="20"/>
      <c r="C44" s="98"/>
      <c r="D44" s="98"/>
      <c r="E44" s="98"/>
      <c r="F44" s="98"/>
      <c r="G44" s="108"/>
      <c r="H44" s="181"/>
      <c r="I44" s="117"/>
      <c r="J44" s="20"/>
      <c r="K44" s="20"/>
      <c r="P44" s="145"/>
    </row>
    <row r="45" spans="2:16" ht="20.100000000000001" customHeight="1" x14ac:dyDescent="0.25">
      <c r="B45" s="20"/>
      <c r="C45" s="98"/>
      <c r="D45" s="98"/>
      <c r="E45" s="98"/>
      <c r="F45" s="98"/>
      <c r="G45" s="108"/>
      <c r="H45" s="181"/>
      <c r="I45" s="117"/>
      <c r="L45" s="1"/>
      <c r="M45" s="1"/>
      <c r="N45" s="1"/>
      <c r="O45" s="1"/>
      <c r="P45" s="145"/>
    </row>
    <row r="46" spans="2:16" ht="20.100000000000001" customHeight="1" x14ac:dyDescent="0.25">
      <c r="B46" s="20"/>
      <c r="C46" s="101"/>
      <c r="D46" s="101"/>
      <c r="E46" s="101"/>
      <c r="F46" s="101"/>
      <c r="G46" s="108"/>
      <c r="H46" s="181"/>
      <c r="I46" s="117"/>
      <c r="L46" s="1"/>
      <c r="M46" s="1"/>
      <c r="N46" s="1"/>
      <c r="O46" s="1"/>
      <c r="P46" s="145"/>
    </row>
    <row r="47" spans="2:16" ht="20.100000000000001" customHeight="1" x14ac:dyDescent="0.25">
      <c r="B47" s="20"/>
      <c r="C47" s="101"/>
      <c r="D47" s="101"/>
      <c r="E47" s="101"/>
      <c r="F47" s="101"/>
      <c r="G47" s="126"/>
      <c r="H47" s="181"/>
      <c r="I47" s="128"/>
      <c r="L47" s="1"/>
      <c r="M47" s="1"/>
      <c r="N47" s="1"/>
      <c r="O47" s="1"/>
    </row>
    <row r="48" spans="2:16" s="1" customFormat="1" ht="20.100000000000001" customHeight="1" x14ac:dyDescent="0.25">
      <c r="B48" s="20"/>
      <c r="C48" s="98"/>
      <c r="D48" s="98"/>
      <c r="E48" s="98"/>
      <c r="F48" s="98"/>
      <c r="G48" s="108"/>
      <c r="H48" s="181"/>
      <c r="I48" s="117"/>
      <c r="J48" s="20"/>
      <c r="K48" s="20"/>
    </row>
    <row r="49" spans="2:15" s="1" customFormat="1" ht="20.100000000000001" customHeight="1" x14ac:dyDescent="0.25">
      <c r="B49" s="20"/>
      <c r="C49" s="98"/>
      <c r="D49" s="98"/>
      <c r="E49" s="98"/>
      <c r="F49" s="98"/>
      <c r="G49" s="108"/>
      <c r="H49" s="181"/>
      <c r="I49" s="117"/>
      <c r="J49" s="20"/>
      <c r="K49" s="20"/>
    </row>
    <row r="50" spans="2:15" s="1" customFormat="1" ht="20.100000000000001" customHeight="1" x14ac:dyDescent="0.25">
      <c r="B50" s="20"/>
      <c r="C50" s="98"/>
      <c r="D50" s="98"/>
      <c r="E50" s="98"/>
      <c r="F50" s="98"/>
      <c r="G50" s="108"/>
      <c r="H50" s="181"/>
      <c r="I50" s="117"/>
      <c r="J50" s="20"/>
      <c r="K50" s="20"/>
    </row>
    <row r="51" spans="2:15" ht="20.100000000000001" customHeight="1" x14ac:dyDescent="0.25">
      <c r="B51" s="20"/>
      <c r="C51" s="98"/>
      <c r="D51" s="98"/>
      <c r="E51" s="98"/>
      <c r="F51" s="98"/>
      <c r="G51" s="108"/>
      <c r="H51" s="181"/>
      <c r="I51" s="117"/>
      <c r="L51" s="1"/>
      <c r="M51" s="1"/>
      <c r="N51" s="1"/>
      <c r="O51" s="1"/>
    </row>
    <row r="52" spans="2:15" ht="20.100000000000001" customHeight="1" x14ac:dyDescent="0.25">
      <c r="B52" s="20"/>
      <c r="C52" s="101"/>
      <c r="D52" s="101"/>
      <c r="E52" s="101"/>
      <c r="F52" s="101"/>
      <c r="G52" s="108"/>
      <c r="H52" s="181"/>
      <c r="I52" s="117"/>
      <c r="L52" s="1"/>
      <c r="M52" s="1"/>
      <c r="N52" s="1"/>
      <c r="O52" s="1"/>
    </row>
    <row r="53" spans="2:15" ht="20.100000000000001" customHeight="1" x14ac:dyDescent="0.25">
      <c r="B53" s="20"/>
      <c r="C53" s="102"/>
      <c r="D53" s="102"/>
      <c r="E53" s="102"/>
      <c r="F53" s="102"/>
      <c r="G53" s="110"/>
      <c r="H53" s="182"/>
      <c r="I53" s="118"/>
      <c r="L53" s="1"/>
      <c r="M53" s="1"/>
      <c r="N53" s="1"/>
      <c r="O53" s="1"/>
    </row>
    <row r="54" spans="2:15" ht="24.9" customHeight="1" x14ac:dyDescent="0.25">
      <c r="B54" s="20"/>
      <c r="C54" s="48"/>
      <c r="D54" s="20"/>
      <c r="E54" s="20"/>
      <c r="F54" s="20"/>
      <c r="G54" s="20"/>
      <c r="H54" s="20"/>
    </row>
  </sheetData>
  <sheetProtection selectLockedCells="1" selectUnlockedCells="1"/>
  <mergeCells count="8">
    <mergeCell ref="C15:I15"/>
    <mergeCell ref="C22:C23"/>
    <mergeCell ref="D22:D23"/>
    <mergeCell ref="E22:E23"/>
    <mergeCell ref="F22:F23"/>
    <mergeCell ref="I22:I23"/>
    <mergeCell ref="G22:G23"/>
    <mergeCell ref="H22:H23"/>
  </mergeCells>
  <phoneticPr fontId="3" type="noConversion"/>
  <pageMargins left="0.7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showGridLines="0" view="pageBreakPreview" zoomScale="80" zoomScaleNormal="80" zoomScaleSheetLayoutView="80" workbookViewId="0">
      <selection activeCell="C5" sqref="C5"/>
    </sheetView>
  </sheetViews>
  <sheetFormatPr defaultColWidth="8.8984375" defaultRowHeight="24.9" customHeight="1" x14ac:dyDescent="0.25"/>
  <cols>
    <col min="1" max="1" width="3.796875" style="2" customWidth="1"/>
    <col min="2" max="2" width="3" style="4" customWidth="1"/>
    <col min="3" max="3" width="13.8984375" style="5" customWidth="1"/>
    <col min="4" max="4" width="14" style="5" customWidth="1"/>
    <col min="5" max="5" width="22.796875" style="5" customWidth="1"/>
    <col min="6" max="6" width="19.796875" style="5" customWidth="1"/>
    <col min="7" max="7" width="3.8984375" style="2" customWidth="1"/>
    <col min="8" max="16384" width="8.8984375" style="2"/>
  </cols>
  <sheetData>
    <row r="1" spans="2:11" ht="15" customHeight="1" thickBot="1" x14ac:dyDescent="0.3">
      <c r="G1" s="8"/>
      <c r="H1" s="5"/>
    </row>
    <row r="2" spans="2:11" s="1" customFormat="1" ht="6.9" customHeight="1" x14ac:dyDescent="0.25">
      <c r="B2" s="23"/>
      <c r="C2" s="24"/>
      <c r="D2" s="24"/>
      <c r="E2" s="24"/>
      <c r="F2" s="24"/>
      <c r="G2" s="26"/>
      <c r="H2" s="3"/>
    </row>
    <row r="3" spans="2:11" s="1" customFormat="1" ht="18" customHeight="1" x14ac:dyDescent="0.25">
      <c r="B3" s="34"/>
      <c r="C3" s="35" t="s">
        <v>0</v>
      </c>
      <c r="D3" s="35"/>
      <c r="E3" s="35"/>
      <c r="F3" s="35"/>
      <c r="G3" s="37"/>
      <c r="H3" s="3"/>
    </row>
    <row r="4" spans="2:11" ht="15" customHeight="1" x14ac:dyDescent="0.25">
      <c r="B4" s="27"/>
      <c r="C4" s="10" t="s">
        <v>58</v>
      </c>
      <c r="D4" s="10"/>
      <c r="E4" s="13"/>
      <c r="F4" s="13"/>
      <c r="G4" s="28"/>
      <c r="H4" s="4"/>
    </row>
    <row r="5" spans="2:11" ht="15" customHeight="1" x14ac:dyDescent="0.25">
      <c r="B5" s="27"/>
      <c r="C5" s="160" t="s">
        <v>38</v>
      </c>
      <c r="D5" s="10"/>
      <c r="E5" s="13"/>
      <c r="F5" s="13"/>
      <c r="G5" s="28"/>
      <c r="H5" s="4"/>
    </row>
    <row r="6" spans="2:11" ht="15" customHeight="1" x14ac:dyDescent="0.25">
      <c r="B6" s="27"/>
      <c r="C6" s="10" t="s">
        <v>95</v>
      </c>
      <c r="D6" s="10"/>
      <c r="E6" s="13"/>
      <c r="F6" s="13"/>
      <c r="G6" s="28"/>
      <c r="H6" s="4"/>
    </row>
    <row r="7" spans="2:11" ht="15" customHeight="1" x14ac:dyDescent="0.25">
      <c r="B7" s="27"/>
      <c r="C7" s="10" t="s">
        <v>64</v>
      </c>
      <c r="D7" s="13"/>
      <c r="E7" s="13"/>
      <c r="F7" s="13"/>
      <c r="G7" s="28"/>
      <c r="H7" s="13"/>
      <c r="I7" s="13"/>
      <c r="J7" s="114"/>
      <c r="K7" s="13"/>
    </row>
    <row r="8" spans="2:11" ht="6.9" customHeight="1" thickBot="1" x14ac:dyDescent="0.3">
      <c r="B8" s="29"/>
      <c r="C8" s="22"/>
      <c r="D8" s="22"/>
      <c r="E8" s="14"/>
      <c r="F8" s="14"/>
      <c r="G8" s="32"/>
      <c r="H8" s="5"/>
    </row>
    <row r="10" spans="2:11" ht="24.9" customHeight="1" x14ac:dyDescent="0.25">
      <c r="B10" s="15" t="s">
        <v>1</v>
      </c>
      <c r="C10" s="16"/>
      <c r="D10" s="43"/>
      <c r="E10" s="6"/>
      <c r="F10" s="6"/>
    </row>
    <row r="11" spans="2:11" s="1" customFormat="1" ht="24.9" customHeight="1" x14ac:dyDescent="0.25">
      <c r="B11" s="19"/>
      <c r="C11" s="40"/>
      <c r="D11" s="40"/>
      <c r="E11" s="40"/>
      <c r="F11" s="40"/>
      <c r="G11" s="40"/>
      <c r="H11" s="40"/>
      <c r="I11" s="40"/>
    </row>
    <row r="12" spans="2:11" s="1" customFormat="1" ht="43.8" x14ac:dyDescent="0.25">
      <c r="B12" s="19"/>
      <c r="C12" s="227" t="s">
        <v>108</v>
      </c>
      <c r="D12" s="227"/>
      <c r="E12" s="227"/>
      <c r="F12" s="227"/>
      <c r="G12" s="86"/>
      <c r="H12" s="86"/>
      <c r="I12" s="86"/>
      <c r="J12" s="86"/>
    </row>
    <row r="13" spans="2:11" s="1" customFormat="1" ht="48.75" customHeight="1" x14ac:dyDescent="0.25">
      <c r="B13" s="19"/>
      <c r="C13" s="36"/>
      <c r="D13" s="42"/>
      <c r="E13" s="42"/>
      <c r="F13" s="42"/>
      <c r="G13" s="40"/>
      <c r="H13" s="40"/>
      <c r="I13" s="40"/>
    </row>
    <row r="14" spans="2:11" s="1" customFormat="1" ht="20.100000000000001" customHeight="1" x14ac:dyDescent="0.25">
      <c r="B14" s="19"/>
      <c r="C14" s="36" t="s">
        <v>78</v>
      </c>
      <c r="D14" s="133" t="str">
        <f>표지!H15</f>
        <v>증권</v>
      </c>
      <c r="F14" s="52"/>
      <c r="G14" s="40"/>
      <c r="H14" s="40"/>
      <c r="I14" s="40"/>
    </row>
    <row r="15" spans="2:11" s="1" customFormat="1" ht="20.100000000000001" customHeight="1" x14ac:dyDescent="0.25">
      <c r="B15" s="19"/>
      <c r="C15" s="48" t="s">
        <v>79</v>
      </c>
      <c r="D15" s="134" t="str">
        <f>표지!F37</f>
        <v>AAA</v>
      </c>
      <c r="F15" s="53"/>
      <c r="G15" s="40"/>
      <c r="H15" s="40"/>
      <c r="I15" s="40"/>
    </row>
    <row r="16" spans="2:11" s="1" customFormat="1" ht="20.100000000000001" customHeight="1" x14ac:dyDescent="0.25">
      <c r="B16" s="19"/>
      <c r="C16" s="52"/>
      <c r="D16" s="52"/>
      <c r="F16" s="53"/>
      <c r="G16" s="40"/>
      <c r="H16" s="40"/>
      <c r="I16" s="40"/>
    </row>
    <row r="17" spans="2:12" s="1" customFormat="1" ht="20.100000000000001" customHeight="1" x14ac:dyDescent="0.25">
      <c r="B17" s="20"/>
      <c r="C17" s="20" t="s">
        <v>72</v>
      </c>
      <c r="D17" s="49"/>
      <c r="E17" s="49"/>
      <c r="F17" s="49"/>
      <c r="G17" s="49"/>
      <c r="H17" s="20"/>
      <c r="I17" s="20"/>
      <c r="J17" s="20"/>
      <c r="K17" s="20"/>
      <c r="L17" s="20"/>
    </row>
    <row r="18" spans="2:12" s="1" customFormat="1" ht="5.25" customHeight="1" x14ac:dyDescent="0.25">
      <c r="B18" s="20"/>
      <c r="C18" s="48"/>
      <c r="D18" s="49"/>
      <c r="E18" s="49"/>
      <c r="F18" s="49"/>
      <c r="G18" s="49"/>
      <c r="H18" s="20"/>
      <c r="I18" s="20"/>
      <c r="J18" s="20"/>
      <c r="K18" s="20"/>
      <c r="L18" s="20"/>
    </row>
    <row r="19" spans="2:12" ht="24" customHeight="1" x14ac:dyDescent="0.25">
      <c r="B19" s="19"/>
      <c r="C19" s="54" t="s">
        <v>10</v>
      </c>
      <c r="D19" s="236" t="s">
        <v>8</v>
      </c>
      <c r="E19" s="237"/>
      <c r="F19" s="54" t="s">
        <v>7</v>
      </c>
      <c r="G19" s="40"/>
      <c r="H19" s="40"/>
      <c r="I19" s="40"/>
    </row>
    <row r="20" spans="2:12" ht="24" customHeight="1" x14ac:dyDescent="0.25">
      <c r="B20" s="19"/>
      <c r="C20" s="224" t="s">
        <v>110</v>
      </c>
      <c r="D20" s="293" t="s">
        <v>17</v>
      </c>
      <c r="E20" s="295"/>
      <c r="F20" s="122">
        <v>5</v>
      </c>
      <c r="G20" s="40"/>
      <c r="H20" s="40"/>
      <c r="I20" s="40"/>
    </row>
    <row r="21" spans="2:12" ht="24" customHeight="1" x14ac:dyDescent="0.25">
      <c r="B21" s="19"/>
      <c r="C21" s="225"/>
      <c r="D21" s="318" t="s">
        <v>81</v>
      </c>
      <c r="E21" s="319"/>
      <c r="F21" s="119">
        <v>12</v>
      </c>
      <c r="G21" s="40"/>
      <c r="H21" s="40"/>
      <c r="I21" s="40"/>
    </row>
    <row r="22" spans="2:12" ht="24" customHeight="1" x14ac:dyDescent="0.25">
      <c r="B22" s="19"/>
      <c r="C22" s="225"/>
      <c r="D22" s="318" t="s">
        <v>18</v>
      </c>
      <c r="E22" s="319"/>
      <c r="F22" s="119">
        <v>7</v>
      </c>
      <c r="G22" s="40"/>
      <c r="H22" s="40"/>
      <c r="I22" s="40"/>
    </row>
    <row r="23" spans="2:12" ht="24" customHeight="1" x14ac:dyDescent="0.25">
      <c r="B23" s="19"/>
      <c r="C23" s="226"/>
      <c r="D23" s="272" t="s">
        <v>138</v>
      </c>
      <c r="E23" s="274"/>
      <c r="F23" s="191">
        <v>30.3</v>
      </c>
      <c r="G23" s="40"/>
      <c r="H23" s="40"/>
      <c r="I23" s="40"/>
    </row>
    <row r="24" spans="2:12" ht="24" customHeight="1" x14ac:dyDescent="0.25">
      <c r="B24" s="19"/>
      <c r="C24" s="83"/>
      <c r="D24" s="83"/>
      <c r="E24" s="83"/>
      <c r="F24" s="121"/>
      <c r="G24" s="40"/>
      <c r="H24" s="40"/>
      <c r="I24" s="40"/>
    </row>
    <row r="25" spans="2:12" s="1" customFormat="1" ht="20.100000000000001" customHeight="1" x14ac:dyDescent="0.25">
      <c r="B25" s="20"/>
      <c r="C25" s="20" t="s">
        <v>73</v>
      </c>
      <c r="D25" s="49"/>
      <c r="E25" s="49"/>
      <c r="F25" s="49"/>
      <c r="G25" s="49"/>
      <c r="H25" s="20"/>
      <c r="I25" s="20"/>
      <c r="J25" s="20"/>
      <c r="K25" s="20"/>
      <c r="L25" s="20"/>
    </row>
    <row r="26" spans="2:12" s="1" customFormat="1" ht="5.25" customHeight="1" x14ac:dyDescent="0.25">
      <c r="B26" s="20"/>
      <c r="C26" s="48"/>
      <c r="D26" s="49"/>
      <c r="E26" s="49"/>
      <c r="F26" s="49"/>
      <c r="G26" s="49"/>
      <c r="H26" s="20"/>
      <c r="I26" s="20"/>
      <c r="J26" s="20"/>
      <c r="K26" s="20"/>
      <c r="L26" s="20"/>
    </row>
    <row r="27" spans="2:12" ht="24.9" customHeight="1" x14ac:dyDescent="0.25">
      <c r="C27" s="120" t="s">
        <v>2</v>
      </c>
      <c r="D27" s="120" t="s">
        <v>76</v>
      </c>
      <c r="E27" s="64" t="s">
        <v>69</v>
      </c>
      <c r="F27" s="64" t="s">
        <v>70</v>
      </c>
      <c r="G27" s="40"/>
      <c r="H27" s="40"/>
    </row>
    <row r="28" spans="2:12" ht="24.9" customHeight="1" x14ac:dyDescent="0.25">
      <c r="C28" s="123">
        <v>1</v>
      </c>
      <c r="D28" s="123" t="s">
        <v>39</v>
      </c>
      <c r="E28" s="76" t="s">
        <v>90</v>
      </c>
      <c r="F28" s="76"/>
      <c r="G28" s="40"/>
      <c r="H28" s="40"/>
    </row>
    <row r="29" spans="2:12" ht="24.9" customHeight="1" x14ac:dyDescent="0.25">
      <c r="C29" s="124">
        <v>2</v>
      </c>
      <c r="D29" s="124" t="s">
        <v>39</v>
      </c>
      <c r="E29" s="78" t="s">
        <v>82</v>
      </c>
      <c r="F29" s="78"/>
      <c r="G29" s="40"/>
      <c r="H29" s="40"/>
    </row>
    <row r="30" spans="2:12" ht="24.9" customHeight="1" x14ac:dyDescent="0.25">
      <c r="C30" s="124">
        <v>3</v>
      </c>
      <c r="D30" s="124" t="s">
        <v>39</v>
      </c>
      <c r="E30" s="78" t="s">
        <v>71</v>
      </c>
      <c r="F30" s="78"/>
      <c r="G30" s="40"/>
      <c r="H30" s="40"/>
    </row>
    <row r="31" spans="2:12" ht="24.9" customHeight="1" x14ac:dyDescent="0.25">
      <c r="C31" s="125">
        <v>4</v>
      </c>
      <c r="D31" s="125" t="s">
        <v>39</v>
      </c>
      <c r="E31" s="80" t="s">
        <v>71</v>
      </c>
      <c r="F31" s="80"/>
      <c r="G31" s="40"/>
      <c r="H31" s="40"/>
    </row>
    <row r="32" spans="2:12" ht="24.9" customHeight="1" x14ac:dyDescent="0.25">
      <c r="G32" s="40"/>
      <c r="H32" s="40"/>
    </row>
    <row r="33" spans="2:12" ht="24.9" customHeight="1" x14ac:dyDescent="0.25">
      <c r="C33" s="20" t="s">
        <v>74</v>
      </c>
      <c r="D33" s="49"/>
      <c r="E33" s="49"/>
      <c r="F33" s="49"/>
    </row>
    <row r="34" spans="2:12" s="1" customFormat="1" ht="5.25" customHeight="1" x14ac:dyDescent="0.25">
      <c r="B34" s="20"/>
      <c r="C34" s="48"/>
      <c r="D34" s="49"/>
      <c r="E34" s="49"/>
      <c r="F34" s="49"/>
      <c r="G34" s="49"/>
      <c r="H34" s="20"/>
      <c r="I34" s="20"/>
      <c r="J34" s="20"/>
      <c r="K34" s="20"/>
      <c r="L34" s="20"/>
    </row>
    <row r="35" spans="2:12" ht="24.9" customHeight="1" x14ac:dyDescent="0.25">
      <c r="C35" s="120" t="s">
        <v>2</v>
      </c>
      <c r="D35" s="120" t="s">
        <v>75</v>
      </c>
      <c r="E35" s="64" t="s">
        <v>142</v>
      </c>
      <c r="F35" s="64" t="s">
        <v>77</v>
      </c>
    </row>
    <row r="36" spans="2:12" ht="24.9" customHeight="1" x14ac:dyDescent="0.25">
      <c r="C36" s="123">
        <v>1</v>
      </c>
      <c r="D36" s="123" t="s">
        <v>39</v>
      </c>
      <c r="E36" s="192"/>
      <c r="F36" s="76"/>
    </row>
    <row r="37" spans="2:12" ht="24.9" customHeight="1" x14ac:dyDescent="0.25">
      <c r="C37" s="124">
        <v>2</v>
      </c>
      <c r="D37" s="124" t="s">
        <v>39</v>
      </c>
      <c r="E37" s="193"/>
      <c r="F37" s="78"/>
    </row>
    <row r="38" spans="2:12" ht="24.9" customHeight="1" x14ac:dyDescent="0.25">
      <c r="C38" s="124">
        <v>3</v>
      </c>
      <c r="D38" s="124" t="s">
        <v>39</v>
      </c>
      <c r="E38" s="193"/>
      <c r="F38" s="78"/>
    </row>
    <row r="39" spans="2:12" ht="24.9" customHeight="1" x14ac:dyDescent="0.25">
      <c r="C39" s="125">
        <v>4</v>
      </c>
      <c r="D39" s="125" t="s">
        <v>39</v>
      </c>
      <c r="E39" s="191"/>
      <c r="F39" s="80"/>
    </row>
  </sheetData>
  <sheetProtection selectLockedCells="1" selectUnlockedCells="1"/>
  <mergeCells count="7">
    <mergeCell ref="C12:F12"/>
    <mergeCell ref="C20:C23"/>
    <mergeCell ref="D20:E20"/>
    <mergeCell ref="D21:E21"/>
    <mergeCell ref="D22:E22"/>
    <mergeCell ref="D23:E23"/>
    <mergeCell ref="D19:E19"/>
  </mergeCells>
  <phoneticPr fontId="3" type="noConversion"/>
  <dataValidations count="1">
    <dataValidation type="list" allowBlank="1" showInputMessage="1" showErrorMessage="1" sqref="E28:E31">
      <formula1>"기관, 임직원"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필독_작성 및 제출요령</vt:lpstr>
      <vt:lpstr>표지</vt:lpstr>
      <vt:lpstr>종합집계</vt:lpstr>
      <vt:lpstr>1.재무안정성 2.운용자산</vt:lpstr>
      <vt:lpstr>3-1.운용인력</vt:lpstr>
      <vt:lpstr>3-2.업계경력</vt:lpstr>
      <vt:lpstr>3-3.운용인력 변동률</vt:lpstr>
      <vt:lpstr>4.감독기관 제재사항</vt:lpstr>
      <vt:lpstr>'1.재무안정성 2.운용자산'!Print_Area</vt:lpstr>
      <vt:lpstr>'3-1.운용인력'!Print_Area</vt:lpstr>
      <vt:lpstr>'3-2.업계경력'!Print_Area</vt:lpstr>
      <vt:lpstr>'3-3.운용인력 변동률'!Print_Area</vt:lpstr>
      <vt:lpstr>'4.감독기관 제재사항'!Print_Area</vt:lpstr>
      <vt:lpstr>종합집계!Print_Area</vt:lpstr>
      <vt:lpstr>표지!Print_Area</vt:lpstr>
      <vt:lpstr>'필독_작성 및 제출요령'!Print_Area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lastPrinted>2021-09-28T08:39:28Z</cp:lastPrinted>
  <dcterms:created xsi:type="dcterms:W3CDTF">2013-11-14T06:21:04Z</dcterms:created>
  <dcterms:modified xsi:type="dcterms:W3CDTF">2021-10-08T06:34:16Z</dcterms:modified>
</cp:coreProperties>
</file>